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ZIL_Rybnik\Obszar Pracowników\J_Wojaczek\Postępowania przetargowe 2025r\Wyk rob plan i awar na instal oczysz spalin IMOS TMK ELR\Umowa\"/>
    </mc:Choice>
  </mc:AlternateContent>
  <xr:revisionPtr revIDLastSave="0" documentId="13_ncr:1_{020F4DDD-1FF1-41F0-91E2-C8C34A621DC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. cenowy" sheetId="1" r:id="rId1"/>
    <sheet name="Katalog czynności" sheetId="3" r:id="rId2"/>
  </sheets>
  <definedNames>
    <definedName name="_xlnm._FilterDatabase" localSheetId="0" hidden="1">'Zał. cenowy'!$I$5:$J$95</definedName>
    <definedName name="_xlnm.Print_Area" localSheetId="0">'Zał. cenowy'!$A$3:$M$98</definedName>
    <definedName name="Z_E1C28EA9_1E0E_460A_9E61_EA2D2B8FBF38_.wvu.FilterData" localSheetId="0" hidden="1">'Zał. cenowy'!$B$3:$B$3</definedName>
    <definedName name="Z_E1C28EA9_1E0E_460A_9E61_EA2D2B8FBF38_.wvu.PrintArea" localSheetId="0" hidden="1">'Zał. cenowy'!$A$3:$M$98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3" l="1"/>
  <c r="H28" i="1"/>
  <c r="H59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6" i="3"/>
  <c r="H7" i="3"/>
  <c r="H8" i="3"/>
  <c r="H9" i="3"/>
  <c r="H10" i="3"/>
  <c r="H11" i="3"/>
  <c r="H5" i="3"/>
  <c r="B65" i="3" l="1"/>
  <c r="I28" i="1" l="1"/>
</calcChain>
</file>

<file path=xl/sharedStrings.xml><?xml version="1.0" encoding="utf-8"?>
<sst xmlns="http://schemas.openxmlformats.org/spreadsheetml/2006/main" count="224" uniqueCount="172">
  <si>
    <t>L.p.</t>
  </si>
  <si>
    <t>Zespół</t>
  </si>
  <si>
    <t>Element</t>
  </si>
  <si>
    <t>Czynność remontowana</t>
  </si>
  <si>
    <t>Jednostka miary</t>
  </si>
  <si>
    <t>Pracochłonność [RBG] dla czynności remontowych</t>
  </si>
  <si>
    <t>01</t>
  </si>
  <si>
    <t>szt.</t>
  </si>
  <si>
    <t>Infrafon</t>
  </si>
  <si>
    <t>kpl.</t>
  </si>
  <si>
    <t>Filtry dmuchaw powietrza rozrzedzającego</t>
  </si>
  <si>
    <t>Reaktor</t>
  </si>
  <si>
    <t>Kontrola / Przegląd reaktora, miksera amoniaku</t>
  </si>
  <si>
    <t>Przygotowanie do badań technicznych TDT</t>
  </si>
  <si>
    <t xml:space="preserve">Badania TDT </t>
  </si>
  <si>
    <t>02</t>
  </si>
  <si>
    <t>03</t>
  </si>
  <si>
    <t>Włazy</t>
  </si>
  <si>
    <t xml:space="preserve">Otwarcie i zamknięcie włazu do kanału spalin brudnych </t>
  </si>
  <si>
    <t xml:space="preserve">Otwarcie i zamknięcie włazu do wentylatora wspomagającego spalin </t>
  </si>
  <si>
    <t>Otwarcie i zamknięcie włazu do absorbera okrągły</t>
  </si>
  <si>
    <t>Otwarcie i zamknięcie włazu remontowego  do absorbera (prostokątny do odkraplacza)</t>
  </si>
  <si>
    <t>Otwarcie i zamknięcie włazu do absorbera (główny rewizyjny)</t>
  </si>
  <si>
    <t>Otwarcie i zamknięcie włazu do przewodu kominowego</t>
  </si>
  <si>
    <t>Pompa recyrkulacyjna absorbera</t>
  </si>
  <si>
    <t>Czyszczenie sit ssawnych pomp recyrkulacyjnych</t>
  </si>
  <si>
    <t>Mieszadła ABS i zbiorników pomocniczych</t>
  </si>
  <si>
    <t xml:space="preserve">Pomiary bicia wału mieszadła </t>
  </si>
  <si>
    <t>Wymiana przekładni mieszadła</t>
  </si>
  <si>
    <t>Wymiana paska klinowego</t>
  </si>
  <si>
    <t>Regulacja naciągu paska</t>
  </si>
  <si>
    <t>Odkraplacz</t>
  </si>
  <si>
    <t>Hydrocyklony</t>
  </si>
  <si>
    <t>Wymiana głowicy hydrocyklonu</t>
  </si>
  <si>
    <t>Wymiana dyszy hydrocyklonu</t>
  </si>
  <si>
    <t>Wymiana przepustnicy hydrocyklonu</t>
  </si>
  <si>
    <t>Wymiana obejm zaciskowych</t>
  </si>
  <si>
    <t>Wirówka gipsu</t>
  </si>
  <si>
    <t>Wymiana paska klinowego wirówki gipsu</t>
  </si>
  <si>
    <t>Regulacja naciągu pasków klinowych wirówki gipsu</t>
  </si>
  <si>
    <t>Regulacja noża wirówki gipsu</t>
  </si>
  <si>
    <t>Wentylator Wspomagający Spalin</t>
  </si>
  <si>
    <t>Przegląd układów olejowych, usuwanie nieszczelności</t>
  </si>
  <si>
    <t>Wymiana / czyszczenie filtra dmuchawy powietrza uszczelniającego.</t>
  </si>
  <si>
    <t>Czyszczenie chłodnic oleju</t>
  </si>
  <si>
    <t>Dmuchawy natleniające</t>
  </si>
  <si>
    <t>Czyszczenie / wymiana filtra dmuchawy natleniającej</t>
  </si>
  <si>
    <t>Klapy spalin</t>
  </si>
  <si>
    <t>Przegląd instalacji powietrza uszczelniającego</t>
  </si>
  <si>
    <t>Montaż / Demontaż blokad mechanicznych klap RD</t>
  </si>
  <si>
    <t>Montaż / Demontaż blokad mechanicznych klap BD</t>
  </si>
  <si>
    <t>Filtr workowy</t>
  </si>
  <si>
    <t>Wymiana worków filtra workowego</t>
  </si>
  <si>
    <t>Wentylator odsysania zbiornika sorbentu</t>
  </si>
  <si>
    <t xml:space="preserve">Przegląd wentylatora </t>
  </si>
  <si>
    <t>Inne czynności</t>
  </si>
  <si>
    <t>Kontrola okresowa zb. zawiesiny sorbentu wraz z mieszadłem</t>
  </si>
  <si>
    <t>Kontrola okresowa zb. zawiesiny gipsu wraz z mieszadłem</t>
  </si>
  <si>
    <t>Kontrola okresowa zb. ścieków V10 wraz z mieszadłem</t>
  </si>
  <si>
    <t>Kontrola okresowa zb. filtratu wraz z mieszadłem</t>
  </si>
  <si>
    <t>Instalacja transportu i magazynowania mączki kamienia wapiennego</t>
  </si>
  <si>
    <t>Magnetyzer - przegląd i czyszczenie</t>
  </si>
  <si>
    <t>Instalacja SNCR</t>
  </si>
  <si>
    <t>Instalacja przykotłowa SNCR</t>
  </si>
  <si>
    <t>Lance iniekcyjne</t>
  </si>
  <si>
    <t>STACJA ROZŁADUNKOWO-MAGAZYNOWA MOCZNIKA</t>
  </si>
  <si>
    <t>Filtr - END</t>
  </si>
  <si>
    <t>rbg</t>
  </si>
  <si>
    <t>Przegląd i usuwanie usterek (wymiana cylindra, o-ringów)</t>
  </si>
  <si>
    <t>Wymiana filtrów jednej dmuchawy</t>
  </si>
  <si>
    <t>Złącza zrywne i węże rozładowcze wody amoniakalnej i oparów amoniaku</t>
  </si>
  <si>
    <t>Przegląd i usuwanie usterek odkraplacza jednego poziomu</t>
  </si>
  <si>
    <t xml:space="preserve">Zamawiający wymaga dostarczenia sprawozdania z każdego wykonanego przeglądu. </t>
  </si>
  <si>
    <t>Przegląd / kontrola wizualna, przegląd m.in. komory hydraulicznej (naprawa przegubów, smarowanie łożysk), komory łożyskowej, ocena stanu technicznego wraz ze sprawozdaniem</t>
  </si>
  <si>
    <t>Wymiana filtra oleju</t>
  </si>
  <si>
    <t>Przegląd filtra workowego</t>
  </si>
  <si>
    <t>Przegląd i usunięcie usterek obijaka pneumatycznego</t>
  </si>
  <si>
    <t>Przegląd i usunięcie usterek zasuwy płaskiej</t>
  </si>
  <si>
    <t>Magnetyzer</t>
  </si>
  <si>
    <t>Rozdzielacz mączki wapiennej</t>
  </si>
  <si>
    <t>Rozdzielacz mączki wapiennej - przegląd, usunięcie usterek</t>
  </si>
  <si>
    <t>Sprawdzenie lanc zgodnie  z instrukcją producenta 
(przegląd lanc wraz z węzłami zasilającymi i armaturą, usunięcie usterek)</t>
  </si>
  <si>
    <t>Instalacja wody chłodzącej</t>
  </si>
  <si>
    <t>Przegląd i usunięcie usterek instalacji wody chłodzącej w modułach mieszająco-dozujących, kontrola zaworów, przepływomierzy.</t>
  </si>
  <si>
    <t>Przegląd i usunięcie usterek (m.in.filtr siatkowy, siłowniki pneumatyczne, zawór przelewowy)</t>
  </si>
  <si>
    <t>Stacja pomp wody zdemineralizowanej</t>
  </si>
  <si>
    <t>Sprawdzenie siatki, czyszczenie siatki według instrukcji producenta</t>
  </si>
  <si>
    <t xml:space="preserve">Sprawdzenie działania, usunięcie usterek 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</si>
  <si>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</si>
  <si>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</si>
  <si>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</si>
  <si>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</si>
  <si>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</si>
  <si>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</si>
  <si>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</si>
  <si>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</si>
  <si>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</si>
  <si>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</si>
  <si>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</si>
  <si>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Zakładana ilość wystąpień w okresie jednego roku</t>
  </si>
  <si>
    <t>Suma rbg/rok</t>
  </si>
  <si>
    <t>0201</t>
  </si>
  <si>
    <t>0202</t>
  </si>
  <si>
    <t>0203</t>
  </si>
  <si>
    <t>0204</t>
  </si>
  <si>
    <t>0205</t>
  </si>
  <si>
    <t>0206</t>
  </si>
  <si>
    <t>Instalacja SCR</t>
  </si>
  <si>
    <t>0301</t>
  </si>
  <si>
    <t>0302</t>
  </si>
  <si>
    <t>0303</t>
  </si>
  <si>
    <t>0304</t>
  </si>
  <si>
    <t>0305</t>
  </si>
  <si>
    <t>0306</t>
  </si>
  <si>
    <r>
      <t>Prace wynikłe w trakcie wykonywania prac katalogowych, a nie ujęte w katalogu oraz prace katalogowe, ale wykonywane w szczególnych uwarunkowaniach technologicznych, zostaną rozliczone na podstawie rzeczywistego czasu pracy</t>
    </r>
    <r>
      <rPr>
        <sz val="12"/>
        <color theme="1"/>
        <rFont val="Calibri"/>
        <family val="2"/>
        <charset val="238"/>
        <scheme val="minor"/>
      </rPr>
      <t>, wg decyzji Zamawiającego.</t>
    </r>
  </si>
  <si>
    <t>UWAGI:</t>
  </si>
  <si>
    <t>W katalogu czynności remontowych została ujęta wartość robocizny oraz wartość materiałów pomocniczych (pkt 7.5.11 OPZ) niezbędnych do wykonania czynności, bez części zamiennych.</t>
  </si>
  <si>
    <t xml:space="preserve">Zamawiający wymaga dostarczenia dokumentacji jakościowej po wykonanych pracach. </t>
  </si>
  <si>
    <t>(nazwa Wykonawcy)</t>
  </si>
  <si>
    <t>Załącznik Cenowy
Katalog Usług Serwisowych</t>
  </si>
  <si>
    <t>W imieniu:</t>
  </si>
  <si>
    <r>
      <t xml:space="preserve">_______________________________________________________________________ 
</t>
    </r>
    <r>
      <rPr>
        <i/>
        <sz val="8"/>
        <color theme="1"/>
        <rFont val="Calibri"/>
        <family val="2"/>
        <charset val="238"/>
        <scheme val="minor"/>
      </rPr>
      <t>/wpisać nazwę (firmę) Wykonawcy/</t>
    </r>
  </si>
  <si>
    <t>Netto</t>
  </si>
  <si>
    <t>Brutto</t>
  </si>
  <si>
    <t xml:space="preserve">_______________ dnia __ __ ____ roku
</t>
  </si>
  <si>
    <r>
      <t xml:space="preserve">_____________________________________
</t>
    </r>
    <r>
      <rPr>
        <i/>
        <sz val="9"/>
        <color theme="1"/>
        <rFont val="Calibri"/>
        <family val="2"/>
        <charset val="238"/>
        <scheme val="minor"/>
      </rPr>
      <t>(podpis Wykonawcy/Pełnomocnika)</t>
    </r>
  </si>
  <si>
    <t>Formularz cenowy</t>
  </si>
  <si>
    <t>Ilość rbg/rok</t>
  </si>
  <si>
    <t>Stawka 1 rbg netto PLN</t>
  </si>
  <si>
    <t>Suma netto/rok PLN</t>
  </si>
  <si>
    <t>Czynności w ramach przeglądu urządzeń instalacji wykażą stopień zużycia podstawowych elementów oraz określą ewentualny zakres dalszych prac.</t>
  </si>
  <si>
    <t>Prace pozakatalogowe</t>
  </si>
  <si>
    <t>Instalacja IMOS</t>
  </si>
  <si>
    <t>CENA [PLN]</t>
  </si>
  <si>
    <t>SUMARYCZNA WARTOŚĆ OFERTY W JEDNYM ROKU TRWANIA UMOWY</t>
  </si>
  <si>
    <t>Instalacje Mokrego Odsiarczania Spalin IMOS, Instalacje Odazotowania Spalin SCR, SNCR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</si>
  <si>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</si>
  <si>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</si>
  <si>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</si>
  <si>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</si>
  <si>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</si>
  <si>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</si>
  <si>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</si>
  <si>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</si>
  <si>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</si>
  <si>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</si>
  <si>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</si>
  <si>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</si>
  <si>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</si>
  <si>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</si>
  <si>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</si>
  <si>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</si>
  <si>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</si>
  <si>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</si>
  <si>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</si>
  <si>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</si>
  <si>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</si>
  <si>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</si>
  <si>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</si>
  <si>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</si>
  <si>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</si>
  <si>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</si>
  <si>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</si>
  <si>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</si>
  <si>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</si>
  <si>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Pompa - Grundfos</t>
  </si>
  <si>
    <t xml:space="preserve">„Wykonywanie robót serwisowych, planowych i awaryjnych oraz odtworzeń na instalacjach oczyszczania spalin w zakresie instalacji IMOS, SCR i SNCR w PGE GiEK S.A. Oddział Elektrownia Rybnik”
</t>
  </si>
  <si>
    <t>Szacowana ilość rbg/rok</t>
  </si>
  <si>
    <t>*Koszty zakupu mogą wynosić max.5%</t>
  </si>
  <si>
    <t>Składając ofertę w postępowaniu o udzielenie zamówienia  prowadzonego w trybie przetargu nieograniczonego na:</t>
  </si>
  <si>
    <t>Oferujemy wykonanie przedmiotu zamówienia za łączną cenę:</t>
  </si>
  <si>
    <t>Koszty zakupu materiałów i usług  ….. %*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</si>
</sst>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20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136">
    <xf numFmtId="0" fontId="0" fillId="0" borderId="0" xfId="0"/>
    <xf numFmtId="0" fontId="0" fillId="0" borderId="0" xfId="0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" fontId="0" fillId="0" borderId="0" xfId="0" applyNumberForma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49" fontId="1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3" fillId="4" borderId="1" xfId="0" applyFont="1" applyFill="1" applyBorder="1" applyAlignment="1">
      <alignment horizontal="justify" vertical="center" wrapText="1"/>
    </xf>
    <xf numFmtId="0" fontId="17" fillId="4" borderId="1" xfId="0" applyFont="1" applyFill="1" applyBorder="1" applyAlignment="1">
      <alignment vertical="center" wrapText="1"/>
    </xf>
    <xf numFmtId="0" fontId="24" fillId="0" borderId="0" xfId="0" applyFont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1" fontId="0" fillId="0" borderId="0" xfId="0" applyNumberFormat="1" applyFill="1" applyAlignment="1">
      <alignment wrapText="1"/>
    </xf>
    <xf numFmtId="0" fontId="0" fillId="0" borderId="0" xfId="0" applyFill="1" applyAlignment="1">
      <alignment horizontal="left" vertical="top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/>
    </xf>
    <xf numFmtId="1" fontId="0" fillId="0" borderId="0" xfId="0" applyNumberFormat="1" applyFill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wrapText="1"/>
    </xf>
    <xf numFmtId="0" fontId="12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0" fillId="0" borderId="0" xfId="0" applyFont="1" applyFill="1"/>
    <xf numFmtId="164" fontId="0" fillId="0" borderId="0" xfId="0" applyNumberFormat="1" applyFill="1" applyAlignment="1">
      <alignment wrapText="1"/>
    </xf>
    <xf numFmtId="0" fontId="25" fillId="0" borderId="0" xfId="1"/>
    <xf numFmtId="0" fontId="11" fillId="0" borderId="0" xfId="1" applyFont="1" applyAlignment="1">
      <alignment horizontal="left" wrapText="1"/>
    </xf>
    <xf numFmtId="0" fontId="11" fillId="0" borderId="0" xfId="1" applyFont="1" applyAlignment="1">
      <alignment horizontal="center" wrapText="1"/>
    </xf>
    <xf numFmtId="0" fontId="0" fillId="0" borderId="0" xfId="1" applyFont="1" applyAlignment="1">
      <alignment horizontal="left" wrapText="1"/>
    </xf>
    <xf numFmtId="0" fontId="7" fillId="0" borderId="0" xfId="1" applyFont="1" applyAlignment="1">
      <alignment horizontal="left" wrapText="1"/>
    </xf>
    <xf numFmtId="0" fontId="7" fillId="0" borderId="0" xfId="1" applyFont="1"/>
    <xf numFmtId="0" fontId="11" fillId="5" borderId="1" xfId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4" fontId="25" fillId="0" borderId="0" xfId="1" applyNumberFormat="1"/>
    <xf numFmtId="0" fontId="0" fillId="0" borderId="3" xfId="0" applyBorder="1" applyAlignment="1">
      <alignment vertical="center" wrapText="1"/>
    </xf>
    <xf numFmtId="0" fontId="0" fillId="2" borderId="1" xfId="0" applyFill="1" applyBorder="1"/>
    <xf numFmtId="0" fontId="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8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2" borderId="1" xfId="0" applyNumberFormat="1" applyFill="1" applyBorder="1"/>
    <xf numFmtId="0" fontId="10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wrapText="1"/>
    </xf>
    <xf numFmtId="0" fontId="25" fillId="0" borderId="0" xfId="1" applyAlignment="1">
      <alignment horizontal="center" wrapText="1"/>
    </xf>
    <xf numFmtId="0" fontId="25" fillId="0" borderId="0" xfId="1" applyAlignment="1">
      <alignment horizontal="center"/>
    </xf>
    <xf numFmtId="0" fontId="30" fillId="0" borderId="1" xfId="1" applyFont="1" applyBorder="1" applyAlignment="1">
      <alignment horizontal="center"/>
    </xf>
    <xf numFmtId="0" fontId="25" fillId="0" borderId="1" xfId="1" applyBorder="1" applyAlignment="1">
      <alignment horizontal="center"/>
    </xf>
    <xf numFmtId="0" fontId="31" fillId="5" borderId="1" xfId="1" applyFont="1" applyFill="1" applyBorder="1" applyAlignment="1">
      <alignment horizontal="center" vertical="center" wrapText="1"/>
    </xf>
    <xf numFmtId="0" fontId="31" fillId="5" borderId="1" xfId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1" fillId="5" borderId="1" xfId="1" applyFont="1" applyFill="1" applyBorder="1" applyAlignment="1">
      <alignment horizontal="center"/>
    </xf>
    <xf numFmtId="0" fontId="11" fillId="2" borderId="1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left" wrapText="1"/>
    </xf>
    <xf numFmtId="0" fontId="11" fillId="2" borderId="0" xfId="1" applyFont="1" applyFill="1" applyAlignment="1">
      <alignment horizontal="center" wrapText="1"/>
    </xf>
    <xf numFmtId="0" fontId="7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29" fillId="0" borderId="0" xfId="0" applyFont="1" applyFill="1" applyAlignment="1">
      <alignment horizontal="left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26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left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99"/>
  <sheetViews>
    <sheetView tabSelected="1" topLeftCell="A4" zoomScaleNormal="100" zoomScaleSheetLayoutView="110" workbookViewId="0">
      <pane ySplit="2" topLeftCell="A14" activePane="bottomLeft" state="frozen"/>
      <selection activeCell="A4" sqref="A4"/>
      <selection pane="bottomLeft" activeCell="K11" sqref="K11"/>
    </sheetView>
  </sheetViews>
  <sheetFormatPr defaultColWidth="9.21875" defaultRowHeight="14.4" x14ac:dyDescent="0.3"/>
  <cols>
    <col min="1" max="1" width="8.77734375" style="49"/>
    <col min="2" max="2" width="8.77734375" style="51" customWidth="1"/>
    <col min="3" max="3" width="8.77734375" style="15"/>
    <col min="4" max="4" width="8.77734375" style="27"/>
    <col min="5" max="6" width="8.77734375" style="15"/>
    <col min="7" max="7" width="11.44140625" style="28" customWidth="1"/>
    <col min="8" max="8" width="14.77734375" style="29" customWidth="1"/>
    <col min="9" max="9" width="16.77734375" style="30" customWidth="1"/>
    <col min="10" max="10" width="14.21875" style="15" bestFit="1" customWidth="1"/>
    <col min="11" max="11" width="40.21875" style="15" customWidth="1"/>
    <col min="12" max="16384" width="9.21875" style="15"/>
  </cols>
  <sheetData>
    <row r="2" spans="1:12" ht="35.25" customHeight="1" x14ac:dyDescent="0.35">
      <c r="A2" s="94"/>
      <c r="B2" s="94"/>
      <c r="C2" s="94"/>
      <c r="D2" s="94"/>
      <c r="E2" s="94"/>
      <c r="F2" s="48"/>
    </row>
    <row r="3" spans="1:12" ht="25.8" x14ac:dyDescent="0.3">
      <c r="A3" s="95"/>
      <c r="B3" s="96"/>
      <c r="C3" s="96"/>
      <c r="D3" s="96"/>
      <c r="E3" s="96"/>
      <c r="F3" s="49"/>
    </row>
    <row r="4" spans="1:12" x14ac:dyDescent="0.3">
      <c r="B4" s="50"/>
    </row>
    <row r="5" spans="1:12" x14ac:dyDescent="0.3">
      <c r="A5" s="53"/>
      <c r="B5" s="53"/>
      <c r="C5" s="53"/>
      <c r="D5" s="53"/>
      <c r="E5" s="53"/>
      <c r="F5" s="53"/>
      <c r="G5" s="53"/>
      <c r="H5" s="53"/>
      <c r="I5" s="53"/>
      <c r="J5" s="3"/>
      <c r="K5" s="14"/>
      <c r="L5" s="14"/>
    </row>
    <row r="6" spans="1:12" ht="15" customHeight="1" x14ac:dyDescent="0.3">
      <c r="A6" s="90" t="s">
        <v>118</v>
      </c>
      <c r="B6" s="91"/>
      <c r="C6" s="91"/>
      <c r="D6" s="92" t="s">
        <v>119</v>
      </c>
      <c r="E6" s="93"/>
      <c r="F6" s="93"/>
      <c r="G6" s="93"/>
      <c r="H6" s="93"/>
      <c r="I6" s="93"/>
      <c r="J6" s="14"/>
      <c r="K6" s="14"/>
      <c r="L6" s="14"/>
    </row>
    <row r="7" spans="1:12" ht="15" customHeight="1" x14ac:dyDescent="0.3">
      <c r="A7" s="91"/>
      <c r="B7" s="91"/>
      <c r="C7" s="91"/>
      <c r="D7" s="93"/>
      <c r="E7" s="93"/>
      <c r="F7" s="93"/>
      <c r="G7" s="93"/>
      <c r="H7" s="93"/>
      <c r="I7" s="93"/>
      <c r="J7" s="14"/>
      <c r="K7" s="14"/>
      <c r="L7" s="14"/>
    </row>
    <row r="8" spans="1:12" ht="15" customHeight="1" x14ac:dyDescent="0.3">
      <c r="A8" s="91"/>
      <c r="B8" s="91"/>
      <c r="C8" s="91"/>
      <c r="D8" s="93"/>
      <c r="E8" s="93"/>
      <c r="F8" s="93"/>
      <c r="G8" s="93"/>
      <c r="H8" s="93"/>
      <c r="I8" s="93"/>
      <c r="J8" s="14"/>
      <c r="K8" s="14"/>
      <c r="L8" s="14"/>
    </row>
    <row r="9" spans="1:12" ht="15" customHeight="1" x14ac:dyDescent="0.3">
      <c r="A9" s="91"/>
      <c r="B9" s="91"/>
      <c r="C9" s="91"/>
      <c r="D9" s="93"/>
      <c r="E9" s="93"/>
      <c r="F9" s="93"/>
      <c r="G9" s="93"/>
      <c r="H9" s="93"/>
      <c r="I9" s="93"/>
      <c r="J9" s="14"/>
      <c r="K9" s="14"/>
      <c r="L9" s="14"/>
    </row>
    <row r="10" spans="1:12" x14ac:dyDescent="0.3">
      <c r="A10" s="53"/>
      <c r="B10" s="53"/>
      <c r="C10" s="53"/>
      <c r="D10" s="53"/>
      <c r="E10" s="53"/>
      <c r="F10" s="53"/>
      <c r="G10" s="53"/>
      <c r="H10" s="53"/>
      <c r="I10" s="53"/>
      <c r="J10" s="14"/>
      <c r="K10" s="14"/>
      <c r="L10" s="14"/>
    </row>
    <row r="11" spans="1:12" x14ac:dyDescent="0.3">
      <c r="A11" s="53"/>
      <c r="B11" s="53"/>
      <c r="C11" s="53"/>
      <c r="D11" s="53"/>
      <c r="E11" s="53"/>
      <c r="F11" s="53"/>
      <c r="G11" s="53"/>
      <c r="H11" s="53"/>
      <c r="I11" s="53"/>
      <c r="J11" s="14"/>
      <c r="K11" s="14"/>
      <c r="L11" s="14"/>
    </row>
    <row r="12" spans="1:12" ht="15" customHeight="1" x14ac:dyDescent="0.3">
      <c r="A12" s="135" t="s">
        <v>169</v>
      </c>
      <c r="B12" s="99"/>
      <c r="C12" s="99"/>
      <c r="D12" s="99"/>
      <c r="E12" s="99"/>
      <c r="F12" s="99"/>
      <c r="G12" s="99"/>
      <c r="H12" s="99"/>
      <c r="I12" s="99"/>
      <c r="J12" s="14"/>
      <c r="K12" s="14"/>
      <c r="L12" s="14"/>
    </row>
    <row r="13" spans="1:12" x14ac:dyDescent="0.3">
      <c r="A13" s="99"/>
      <c r="B13" s="99"/>
      <c r="C13" s="99"/>
      <c r="D13" s="99"/>
      <c r="E13" s="99"/>
      <c r="F13" s="99"/>
      <c r="G13" s="99"/>
      <c r="H13" s="99"/>
      <c r="I13" s="99"/>
      <c r="J13" s="14"/>
      <c r="K13" s="14"/>
      <c r="L13" s="14"/>
    </row>
    <row r="14" spans="1:12" ht="27.75" customHeight="1" x14ac:dyDescent="0.3">
      <c r="A14" s="54"/>
      <c r="B14" s="54"/>
      <c r="C14" s="54"/>
      <c r="D14" s="54"/>
      <c r="E14" s="54"/>
      <c r="F14" s="54"/>
      <c r="G14" s="54"/>
      <c r="H14" s="54"/>
      <c r="I14" s="54"/>
      <c r="J14" s="14"/>
      <c r="K14" s="14"/>
      <c r="L14" s="14"/>
    </row>
    <row r="15" spans="1:12" ht="15" customHeight="1" x14ac:dyDescent="0.3">
      <c r="A15" s="100" t="s">
        <v>166</v>
      </c>
      <c r="B15" s="100"/>
      <c r="C15" s="100"/>
      <c r="D15" s="100"/>
      <c r="E15" s="100"/>
      <c r="F15" s="100"/>
      <c r="G15" s="100"/>
      <c r="H15" s="100"/>
      <c r="I15" s="100"/>
      <c r="J15" s="14"/>
      <c r="K15" s="14"/>
      <c r="L15" s="14"/>
    </row>
    <row r="16" spans="1:12" x14ac:dyDescent="0.3">
      <c r="A16" s="100"/>
      <c r="B16" s="100"/>
      <c r="C16" s="100"/>
      <c r="D16" s="100"/>
      <c r="E16" s="100"/>
      <c r="F16" s="100"/>
      <c r="G16" s="100"/>
      <c r="H16" s="100"/>
      <c r="I16" s="100"/>
      <c r="J16" s="14"/>
      <c r="K16" s="14"/>
      <c r="L16" s="14"/>
    </row>
    <row r="17" spans="1:12" x14ac:dyDescent="0.3">
      <c r="A17" s="100"/>
      <c r="B17" s="100"/>
      <c r="C17" s="100"/>
      <c r="D17" s="100"/>
      <c r="E17" s="100"/>
      <c r="F17" s="100"/>
      <c r="G17" s="100"/>
      <c r="H17" s="100"/>
      <c r="I17" s="100"/>
      <c r="J17" s="14"/>
      <c r="K17" s="14"/>
      <c r="L17" s="14"/>
    </row>
    <row r="18" spans="1:12" ht="17.25" customHeight="1" x14ac:dyDescent="0.3">
      <c r="A18" s="55"/>
      <c r="B18" s="55"/>
      <c r="C18" s="55"/>
      <c r="D18" s="55"/>
      <c r="E18" s="55"/>
      <c r="F18" s="55"/>
      <c r="G18" s="55"/>
      <c r="H18" s="55"/>
      <c r="I18" s="55"/>
      <c r="J18" s="14"/>
      <c r="K18" s="14"/>
      <c r="L18" s="14"/>
    </row>
    <row r="19" spans="1:12" x14ac:dyDescent="0.3">
      <c r="A19" s="101" t="s">
        <v>120</v>
      </c>
      <c r="B19" s="101"/>
      <c r="C19" s="101"/>
      <c r="D19" s="101"/>
      <c r="E19" s="101"/>
      <c r="F19" s="101"/>
      <c r="G19" s="101"/>
      <c r="H19" s="101"/>
      <c r="I19" s="101"/>
      <c r="J19" s="14"/>
      <c r="K19" s="14"/>
      <c r="L19" s="14"/>
    </row>
    <row r="20" spans="1:12" ht="15" customHeight="1" x14ac:dyDescent="0.3">
      <c r="A20" s="88" t="s">
        <v>121</v>
      </c>
      <c r="B20" s="88"/>
      <c r="C20" s="88"/>
      <c r="D20" s="88"/>
      <c r="E20" s="88"/>
      <c r="F20" s="88"/>
      <c r="G20" s="88"/>
      <c r="H20" s="88"/>
      <c r="I20" s="88"/>
      <c r="J20" s="14"/>
      <c r="K20" s="14"/>
      <c r="L20" s="14"/>
    </row>
    <row r="21" spans="1:12" x14ac:dyDescent="0.3">
      <c r="A21" s="88"/>
      <c r="B21" s="88"/>
      <c r="C21" s="88"/>
      <c r="D21" s="88"/>
      <c r="E21" s="88"/>
      <c r="F21" s="88"/>
      <c r="G21" s="88"/>
      <c r="H21" s="88"/>
      <c r="I21" s="88"/>
      <c r="J21" s="14"/>
      <c r="K21" s="14"/>
      <c r="L21" s="14"/>
    </row>
    <row r="22" spans="1:12" x14ac:dyDescent="0.3">
      <c r="A22" s="88"/>
      <c r="B22" s="88"/>
      <c r="C22" s="88"/>
      <c r="D22" s="88"/>
      <c r="E22" s="88"/>
      <c r="F22" s="88"/>
      <c r="G22" s="88"/>
      <c r="H22" s="88"/>
      <c r="I22" s="88"/>
      <c r="J22" s="14"/>
      <c r="K22" s="14"/>
      <c r="L22" s="14"/>
    </row>
    <row r="23" spans="1:12" ht="30" customHeight="1" x14ac:dyDescent="0.3">
      <c r="A23" s="53"/>
      <c r="B23" s="53"/>
      <c r="C23" s="53"/>
      <c r="D23" s="53"/>
      <c r="E23" s="53"/>
      <c r="F23" s="53"/>
      <c r="G23" s="53"/>
      <c r="H23" s="53"/>
      <c r="I23" s="53"/>
      <c r="J23" s="14"/>
      <c r="K23" s="14"/>
      <c r="L23" s="14"/>
    </row>
    <row r="24" spans="1:12" ht="15" customHeight="1" x14ac:dyDescent="0.3">
      <c r="A24" s="102" t="s">
        <v>170</v>
      </c>
      <c r="B24" s="99"/>
      <c r="C24" s="99"/>
      <c r="D24" s="99"/>
      <c r="E24" s="99"/>
      <c r="F24" s="99"/>
      <c r="G24" s="99"/>
      <c r="H24" s="99"/>
      <c r="I24" s="99"/>
      <c r="J24" s="14"/>
      <c r="K24" s="14"/>
      <c r="L24" s="14"/>
    </row>
    <row r="25" spans="1:12" x14ac:dyDescent="0.3">
      <c r="A25" s="56"/>
      <c r="B25" s="57"/>
      <c r="C25" s="57"/>
      <c r="D25" s="57"/>
      <c r="E25" s="57"/>
      <c r="F25" s="57"/>
      <c r="G25" s="57"/>
      <c r="H25" s="57"/>
      <c r="I25" s="57"/>
      <c r="J25" s="14"/>
      <c r="K25" s="14"/>
      <c r="L25" s="14"/>
    </row>
    <row r="26" spans="1:12" x14ac:dyDescent="0.3">
      <c r="A26" s="57"/>
      <c r="B26" s="57"/>
      <c r="C26" s="57"/>
      <c r="D26" s="57"/>
      <c r="E26" s="57"/>
      <c r="F26" s="57"/>
      <c r="G26" s="58"/>
      <c r="H26" s="97" t="s">
        <v>133</v>
      </c>
      <c r="I26" s="97"/>
      <c r="J26" s="14"/>
      <c r="K26" s="14"/>
      <c r="L26" s="14"/>
    </row>
    <row r="27" spans="1:12" x14ac:dyDescent="0.3">
      <c r="A27" s="57"/>
      <c r="B27" s="57"/>
      <c r="C27" s="57"/>
      <c r="D27" s="57"/>
      <c r="E27" s="57"/>
      <c r="F27" s="57"/>
      <c r="G27" s="58"/>
      <c r="H27" s="59" t="s">
        <v>122</v>
      </c>
      <c r="I27" s="59" t="s">
        <v>123</v>
      </c>
      <c r="J27" s="14"/>
      <c r="K27" s="14"/>
      <c r="L27" s="14"/>
    </row>
    <row r="28" spans="1:12" ht="33.75" customHeight="1" x14ac:dyDescent="0.3">
      <c r="A28" s="98" t="s">
        <v>134</v>
      </c>
      <c r="B28" s="98"/>
      <c r="C28" s="98"/>
      <c r="D28" s="98"/>
      <c r="E28" s="98"/>
      <c r="F28" s="98"/>
      <c r="G28" s="98"/>
      <c r="H28" s="85">
        <f>'Katalog czynności'!D65</f>
        <v>0</v>
      </c>
      <c r="I28" s="85">
        <f t="shared" ref="I28" si="0">H28*1.23</f>
        <v>0</v>
      </c>
      <c r="J28" s="14"/>
      <c r="K28" s="14"/>
      <c r="L28" s="14"/>
    </row>
    <row r="29" spans="1:12" ht="15" customHeight="1" x14ac:dyDescent="0.3">
      <c r="A29" s="57"/>
      <c r="B29" s="57"/>
      <c r="C29" s="57"/>
      <c r="D29" s="57"/>
      <c r="E29" s="57"/>
      <c r="F29" s="57"/>
      <c r="G29" s="57"/>
      <c r="H29" s="57"/>
      <c r="I29" s="57"/>
      <c r="J29" s="14"/>
      <c r="K29" s="14"/>
      <c r="L29" s="14"/>
    </row>
    <row r="30" spans="1:12" ht="15" customHeight="1" x14ac:dyDescent="0.3">
      <c r="A30" s="53"/>
      <c r="B30" s="53"/>
      <c r="C30" s="53"/>
      <c r="D30" s="53"/>
      <c r="E30" s="53"/>
      <c r="F30" s="53"/>
      <c r="G30" s="53"/>
      <c r="H30" s="53"/>
      <c r="I30" s="53"/>
      <c r="J30" s="14"/>
      <c r="K30" s="14"/>
      <c r="L30" s="14"/>
    </row>
    <row r="31" spans="1:12" ht="15" customHeight="1" x14ac:dyDescent="0.3">
      <c r="A31" s="53"/>
      <c r="B31" s="53"/>
      <c r="C31" s="53"/>
      <c r="D31" s="53"/>
      <c r="E31" s="53"/>
      <c r="F31" s="53"/>
      <c r="G31" s="53"/>
      <c r="H31" s="68"/>
      <c r="I31" s="53"/>
      <c r="J31" s="14"/>
      <c r="K31" s="14"/>
      <c r="L31" s="14"/>
    </row>
    <row r="32" spans="1:12" x14ac:dyDescent="0.3">
      <c r="A32" s="53"/>
      <c r="B32" s="53"/>
      <c r="C32" s="53"/>
      <c r="D32" s="53"/>
      <c r="E32" s="53"/>
      <c r="F32" s="53"/>
      <c r="G32" s="53"/>
      <c r="H32" s="53"/>
      <c r="I32" s="53"/>
      <c r="J32" s="14"/>
      <c r="K32" s="14"/>
      <c r="L32" s="14"/>
    </row>
    <row r="33" spans="1:12" x14ac:dyDescent="0.3">
      <c r="A33" s="53"/>
      <c r="B33" s="53"/>
      <c r="C33" s="53"/>
      <c r="D33" s="53"/>
      <c r="E33" s="53"/>
      <c r="F33" s="53"/>
      <c r="G33" s="53"/>
      <c r="H33" s="53"/>
      <c r="I33" s="53"/>
      <c r="J33" s="14"/>
      <c r="K33" s="14"/>
      <c r="L33" s="14"/>
    </row>
    <row r="34" spans="1:12" ht="21" customHeight="1" x14ac:dyDescent="0.3">
      <c r="A34" s="53"/>
      <c r="B34" s="53"/>
      <c r="C34" s="53"/>
      <c r="D34" s="53"/>
      <c r="E34" s="53"/>
      <c r="F34" s="53"/>
      <c r="G34" s="53"/>
      <c r="H34" s="53"/>
      <c r="I34" s="53"/>
      <c r="J34" s="14"/>
      <c r="K34" s="14"/>
      <c r="L34" s="14"/>
    </row>
    <row r="35" spans="1:12" x14ac:dyDescent="0.3">
      <c r="A35" s="53"/>
      <c r="B35" s="53"/>
      <c r="C35" s="53"/>
      <c r="D35" s="53"/>
      <c r="E35" s="53"/>
      <c r="F35" s="53"/>
      <c r="G35" s="53"/>
      <c r="H35" s="53"/>
      <c r="I35" s="53"/>
      <c r="J35" s="14"/>
      <c r="K35" s="14"/>
      <c r="L35" s="14"/>
    </row>
    <row r="36" spans="1:12" ht="15" customHeight="1" x14ac:dyDescent="0.3">
      <c r="A36" s="88" t="s">
        <v>124</v>
      </c>
      <c r="B36" s="89"/>
      <c r="C36" s="89"/>
      <c r="D36" s="89"/>
      <c r="E36" s="88" t="s">
        <v>125</v>
      </c>
      <c r="F36" s="89"/>
      <c r="G36" s="89"/>
      <c r="H36" s="89"/>
      <c r="I36" s="89"/>
      <c r="J36" s="14"/>
      <c r="K36" s="14"/>
      <c r="L36" s="14"/>
    </row>
    <row r="37" spans="1:12" x14ac:dyDescent="0.3">
      <c r="A37" s="89"/>
      <c r="B37" s="89"/>
      <c r="C37" s="89"/>
      <c r="D37" s="89"/>
      <c r="E37" s="89"/>
      <c r="F37" s="89"/>
      <c r="G37" s="89"/>
      <c r="H37" s="89"/>
      <c r="I37" s="89"/>
      <c r="J37" s="14"/>
      <c r="K37" s="14"/>
      <c r="L37" s="14"/>
    </row>
    <row r="38" spans="1:12" x14ac:dyDescent="0.3">
      <c r="A38" s="53"/>
      <c r="B38" s="53"/>
      <c r="C38" s="53"/>
      <c r="D38" s="53"/>
      <c r="E38" s="53"/>
      <c r="F38" s="53"/>
      <c r="G38" s="53"/>
      <c r="H38" s="53"/>
      <c r="I38" s="53"/>
      <c r="J38" s="14"/>
      <c r="K38" s="14"/>
      <c r="L38" s="14"/>
    </row>
    <row r="39" spans="1:12" x14ac:dyDescent="0.3">
      <c r="A39" s="53"/>
      <c r="B39" s="53"/>
      <c r="C39" s="53"/>
      <c r="D39" s="53"/>
      <c r="E39" s="53"/>
      <c r="F39" s="53"/>
      <c r="G39" s="53"/>
      <c r="H39" s="53"/>
      <c r="I39" s="53"/>
      <c r="J39" s="14"/>
      <c r="K39" s="14"/>
      <c r="L39" s="14"/>
    </row>
    <row r="40" spans="1:12" x14ac:dyDescent="0.3">
      <c r="A40" s="53"/>
      <c r="B40" s="53"/>
      <c r="C40" s="53"/>
      <c r="D40" s="53"/>
      <c r="E40" s="53"/>
      <c r="F40" s="53"/>
      <c r="G40" s="53"/>
      <c r="H40" s="53"/>
      <c r="I40" s="53"/>
      <c r="J40" s="14"/>
      <c r="K40" s="14"/>
      <c r="L40" s="14"/>
    </row>
    <row r="41" spans="1:12" x14ac:dyDescent="0.3">
      <c r="A41" s="53"/>
      <c r="B41" s="53"/>
      <c r="C41" s="53"/>
      <c r="D41" s="53"/>
      <c r="E41" s="53"/>
      <c r="F41" s="53"/>
      <c r="G41" s="53"/>
      <c r="H41" s="53"/>
      <c r="I41" s="53"/>
      <c r="J41" s="14"/>
      <c r="K41" s="14"/>
      <c r="L41" s="14"/>
    </row>
    <row r="42" spans="1:12" x14ac:dyDescent="0.3">
      <c r="A42" s="53"/>
      <c r="B42" s="53"/>
      <c r="C42" s="53"/>
      <c r="D42" s="53"/>
      <c r="E42" s="53"/>
      <c r="F42" s="53"/>
      <c r="G42" s="53"/>
      <c r="H42" s="53"/>
      <c r="I42" s="53"/>
      <c r="J42" s="14"/>
      <c r="K42" s="14"/>
      <c r="L42" s="14"/>
    </row>
    <row r="43" spans="1:12" x14ac:dyDescent="0.3">
      <c r="I43" s="26"/>
      <c r="J43" s="14"/>
      <c r="K43" s="14"/>
      <c r="L43" s="14"/>
    </row>
    <row r="44" spans="1:12" x14ac:dyDescent="0.3">
      <c r="I44" s="26"/>
      <c r="J44" s="14"/>
      <c r="K44" s="14"/>
      <c r="L44" s="14"/>
    </row>
    <row r="45" spans="1:12" x14ac:dyDescent="0.3">
      <c r="I45" s="26"/>
      <c r="J45" s="14"/>
      <c r="K45" s="14"/>
      <c r="L45" s="14"/>
    </row>
    <row r="46" spans="1:12" x14ac:dyDescent="0.3">
      <c r="I46" s="26"/>
      <c r="J46" s="14"/>
      <c r="K46" s="14"/>
      <c r="L46" s="14"/>
    </row>
    <row r="47" spans="1:12" x14ac:dyDescent="0.3">
      <c r="I47" s="26"/>
      <c r="J47" s="14"/>
      <c r="K47" s="14"/>
      <c r="L47" s="14"/>
    </row>
    <row r="48" spans="1:12" x14ac:dyDescent="0.3">
      <c r="I48" s="26"/>
      <c r="J48" s="14"/>
      <c r="K48" s="14"/>
      <c r="L48" s="14"/>
    </row>
    <row r="49" spans="9:12" x14ac:dyDescent="0.3">
      <c r="I49" s="26"/>
      <c r="J49" s="14"/>
      <c r="K49" s="14"/>
      <c r="L49" s="14"/>
    </row>
    <row r="50" spans="9:12" x14ac:dyDescent="0.3">
      <c r="I50" s="26"/>
      <c r="J50" s="14"/>
      <c r="K50" s="14"/>
      <c r="L50" s="14"/>
    </row>
    <row r="51" spans="9:12" x14ac:dyDescent="0.3">
      <c r="I51" s="26"/>
      <c r="J51" s="14"/>
      <c r="K51" s="14"/>
      <c r="L51" s="14"/>
    </row>
    <row r="52" spans="9:12" x14ac:dyDescent="0.3">
      <c r="I52" s="26"/>
      <c r="J52" s="14"/>
      <c r="K52" s="14"/>
      <c r="L52" s="14"/>
    </row>
    <row r="53" spans="9:12" x14ac:dyDescent="0.3">
      <c r="I53" s="26"/>
      <c r="J53" s="14"/>
      <c r="K53" s="14"/>
      <c r="L53" s="14"/>
    </row>
    <row r="54" spans="9:12" x14ac:dyDescent="0.3">
      <c r="I54" s="26"/>
      <c r="J54" s="14"/>
      <c r="K54" s="14"/>
      <c r="L54" s="14"/>
    </row>
    <row r="55" spans="9:12" x14ac:dyDescent="0.3">
      <c r="I55" s="26"/>
      <c r="J55" s="14"/>
      <c r="K55" s="14"/>
      <c r="L55" s="14"/>
    </row>
    <row r="56" spans="9:12" x14ac:dyDescent="0.3">
      <c r="I56" s="26"/>
      <c r="J56" s="14"/>
      <c r="K56" s="14"/>
      <c r="L56" s="14"/>
    </row>
    <row r="57" spans="9:12" x14ac:dyDescent="0.3">
      <c r="I57" s="26"/>
      <c r="J57" s="14"/>
      <c r="K57" s="14"/>
      <c r="L57" s="14"/>
    </row>
    <row r="58" spans="9:12" ht="18" customHeight="1" x14ac:dyDescent="0.3">
      <c r="I58" s="26"/>
      <c r="J58" s="14"/>
      <c r="K58" s="14"/>
      <c r="L58" s="14"/>
    </row>
    <row r="59" spans="9:12" x14ac:dyDescent="0.3">
      <c r="I59" s="26"/>
      <c r="J59" s="14"/>
      <c r="K59" s="14"/>
      <c r="L59" s="14"/>
    </row>
    <row r="60" spans="9:12" x14ac:dyDescent="0.3">
      <c r="I60" s="26"/>
      <c r="J60" s="14"/>
      <c r="K60" s="14"/>
      <c r="L60" s="14"/>
    </row>
    <row r="61" spans="9:12" x14ac:dyDescent="0.3">
      <c r="I61" s="26"/>
      <c r="J61" s="14"/>
      <c r="K61" s="14"/>
      <c r="L61" s="14"/>
    </row>
    <row r="62" spans="9:12" x14ac:dyDescent="0.3">
      <c r="I62" s="26"/>
      <c r="J62" s="14"/>
      <c r="K62" s="14"/>
      <c r="L62" s="14"/>
    </row>
    <row r="63" spans="9:12" x14ac:dyDescent="0.3">
      <c r="I63" s="26"/>
      <c r="J63" s="14"/>
      <c r="K63" s="14"/>
      <c r="L63" s="14"/>
    </row>
    <row r="64" spans="9:12" x14ac:dyDescent="0.3">
      <c r="I64" s="26"/>
      <c r="J64" s="14"/>
      <c r="K64" s="14"/>
      <c r="L64" s="14"/>
    </row>
    <row r="65" spans="9:12" x14ac:dyDescent="0.3">
      <c r="I65" s="26"/>
      <c r="J65" s="14"/>
      <c r="K65" s="14"/>
      <c r="L65" s="14"/>
    </row>
    <row r="66" spans="9:12" x14ac:dyDescent="0.3">
      <c r="I66" s="26"/>
      <c r="J66" s="14"/>
      <c r="K66" s="14"/>
      <c r="L66" s="14"/>
    </row>
    <row r="67" spans="9:12" x14ac:dyDescent="0.3">
      <c r="I67" s="26"/>
      <c r="J67" s="14"/>
      <c r="K67" s="14"/>
      <c r="L67" s="14"/>
    </row>
    <row r="68" spans="9:12" x14ac:dyDescent="0.3">
      <c r="I68" s="26"/>
      <c r="J68" s="14"/>
      <c r="K68" s="14"/>
      <c r="L68" s="14"/>
    </row>
    <row r="69" spans="9:12" x14ac:dyDescent="0.3">
      <c r="I69" s="26"/>
      <c r="J69" s="14"/>
      <c r="K69" s="14"/>
      <c r="L69" s="14"/>
    </row>
    <row r="70" spans="9:12" x14ac:dyDescent="0.3">
      <c r="I70" s="26"/>
      <c r="J70" s="14"/>
      <c r="K70" s="14"/>
      <c r="L70" s="14"/>
    </row>
    <row r="71" spans="9:12" ht="15.75" customHeight="1" x14ac:dyDescent="0.3">
      <c r="I71" s="26"/>
      <c r="J71" s="14"/>
      <c r="K71" s="14"/>
      <c r="L71" s="14"/>
    </row>
    <row r="72" spans="9:12" x14ac:dyDescent="0.3">
      <c r="I72" s="26"/>
      <c r="J72" s="14"/>
      <c r="K72" s="14"/>
      <c r="L72" s="14"/>
    </row>
    <row r="73" spans="9:12" ht="17.25" customHeight="1" x14ac:dyDescent="0.3">
      <c r="I73" s="26"/>
      <c r="J73" s="14"/>
      <c r="K73" s="14"/>
      <c r="L73" s="14"/>
    </row>
    <row r="74" spans="9:12" x14ac:dyDescent="0.3">
      <c r="I74" s="26"/>
      <c r="J74" s="14"/>
      <c r="K74" s="14"/>
      <c r="L74" s="14"/>
    </row>
    <row r="75" spans="9:12" x14ac:dyDescent="0.3">
      <c r="I75" s="26"/>
      <c r="J75" s="14"/>
      <c r="K75" s="14"/>
      <c r="L75" s="14"/>
    </row>
    <row r="76" spans="9:12" ht="18" customHeight="1" x14ac:dyDescent="0.3">
      <c r="I76" s="26"/>
      <c r="J76" s="14"/>
      <c r="K76" s="14"/>
      <c r="L76" s="14"/>
    </row>
    <row r="77" spans="9:12" x14ac:dyDescent="0.3">
      <c r="I77" s="26"/>
      <c r="J77" s="14"/>
      <c r="K77" s="14"/>
      <c r="L77" s="14"/>
    </row>
    <row r="78" spans="9:12" x14ac:dyDescent="0.3">
      <c r="I78" s="26"/>
      <c r="J78" s="14"/>
      <c r="K78" s="14"/>
      <c r="L78" s="14"/>
    </row>
    <row r="79" spans="9:12" x14ac:dyDescent="0.3">
      <c r="I79" s="26"/>
      <c r="J79" s="14"/>
      <c r="K79" s="14"/>
      <c r="L79" s="14"/>
    </row>
    <row r="80" spans="9:12" ht="26.25" customHeight="1" x14ac:dyDescent="0.3">
      <c r="I80" s="26"/>
      <c r="J80" s="14"/>
      <c r="K80" s="14"/>
      <c r="L80" s="14"/>
    </row>
    <row r="81" spans="9:12" x14ac:dyDescent="0.3">
      <c r="I81" s="26"/>
      <c r="J81" s="14"/>
      <c r="K81" s="14"/>
      <c r="L81" s="14"/>
    </row>
    <row r="82" spans="9:12" x14ac:dyDescent="0.3">
      <c r="I82" s="26"/>
      <c r="J82" s="14"/>
      <c r="K82" s="14"/>
      <c r="L82" s="14"/>
    </row>
    <row r="83" spans="9:12" x14ac:dyDescent="0.3">
      <c r="I83" s="26"/>
      <c r="J83" s="14"/>
      <c r="K83" s="14"/>
      <c r="L83" s="14"/>
    </row>
    <row r="84" spans="9:12" x14ac:dyDescent="0.3">
      <c r="I84" s="26"/>
      <c r="J84" s="14"/>
      <c r="K84" s="14"/>
      <c r="L84" s="14"/>
    </row>
    <row r="85" spans="9:12" x14ac:dyDescent="0.3">
      <c r="I85" s="26"/>
      <c r="J85" s="14"/>
      <c r="K85" s="14"/>
      <c r="L85" s="14"/>
    </row>
    <row r="86" spans="9:12" ht="37.5" customHeight="1" x14ac:dyDescent="0.3">
      <c r="I86" s="26"/>
      <c r="J86" s="14"/>
      <c r="K86" s="14"/>
      <c r="L86" s="14"/>
    </row>
    <row r="87" spans="9:12" x14ac:dyDescent="0.3">
      <c r="I87" s="26"/>
      <c r="J87" s="14"/>
      <c r="K87" s="14"/>
      <c r="L87" s="14"/>
    </row>
    <row r="88" spans="9:12" x14ac:dyDescent="0.3">
      <c r="I88" s="26"/>
      <c r="J88" s="14"/>
      <c r="K88" s="14"/>
      <c r="L88" s="14"/>
    </row>
    <row r="89" spans="9:12" x14ac:dyDescent="0.3">
      <c r="I89" s="26"/>
      <c r="J89" s="14"/>
      <c r="K89" s="14"/>
      <c r="L89" s="14"/>
    </row>
    <row r="90" spans="9:12" x14ac:dyDescent="0.3">
      <c r="I90" s="26"/>
      <c r="J90" s="14"/>
      <c r="K90" s="14"/>
      <c r="L90" s="14"/>
    </row>
    <row r="91" spans="9:12" x14ac:dyDescent="0.3">
      <c r="I91" s="26"/>
      <c r="J91" s="14"/>
      <c r="K91" s="14"/>
      <c r="L91" s="14"/>
    </row>
    <row r="92" spans="9:12" ht="30" customHeight="1" x14ac:dyDescent="0.3">
      <c r="I92" s="26"/>
      <c r="J92" s="14"/>
      <c r="K92" s="14"/>
      <c r="L92" s="14"/>
    </row>
    <row r="93" spans="9:12" x14ac:dyDescent="0.3">
      <c r="I93" s="26"/>
      <c r="J93" s="52"/>
      <c r="K93" s="14"/>
      <c r="L93" s="14"/>
    </row>
    <row r="94" spans="9:12" ht="43.5" customHeight="1" x14ac:dyDescent="0.3">
      <c r="I94" s="26"/>
      <c r="J94" s="14"/>
      <c r="K94" s="14"/>
      <c r="L94" s="14"/>
    </row>
    <row r="95" spans="9:12" ht="40.5" customHeight="1" x14ac:dyDescent="0.3">
      <c r="I95" s="26"/>
      <c r="J95" s="14"/>
      <c r="K95" s="14"/>
      <c r="L95" s="14"/>
    </row>
    <row r="96" spans="9:12" x14ac:dyDescent="0.3">
      <c r="I96" s="26"/>
      <c r="J96" s="14"/>
      <c r="K96" s="14"/>
      <c r="L96" s="14"/>
    </row>
    <row r="97" spans="1:12" x14ac:dyDescent="0.3">
      <c r="I97" s="26"/>
      <c r="J97" s="14"/>
      <c r="K97" s="14"/>
      <c r="L97" s="14"/>
    </row>
    <row r="98" spans="1:12" s="14" customFormat="1" ht="71.25" customHeight="1" x14ac:dyDescent="0.3">
      <c r="A98" s="49"/>
      <c r="B98" s="51"/>
      <c r="C98" s="15"/>
      <c r="D98" s="27"/>
      <c r="E98" s="15"/>
      <c r="F98" s="15"/>
      <c r="G98" s="28"/>
      <c r="H98" s="29"/>
      <c r="I98" s="26"/>
    </row>
    <row r="99" spans="1:12" ht="39" customHeight="1" x14ac:dyDescent="0.3">
      <c r="I99" s="26"/>
      <c r="J99" s="14"/>
      <c r="K99" s="14"/>
      <c r="L99" s="14"/>
    </row>
  </sheetData>
  <mergeCells count="13">
    <mergeCell ref="A36:D37"/>
    <mergeCell ref="E36:I37"/>
    <mergeCell ref="A6:C9"/>
    <mergeCell ref="D6:I9"/>
    <mergeCell ref="A2:E2"/>
    <mergeCell ref="A3:E3"/>
    <mergeCell ref="H26:I26"/>
    <mergeCell ref="A28:G28"/>
    <mergeCell ref="A12:I13"/>
    <mergeCell ref="A15:I17"/>
    <mergeCell ref="A19:I19"/>
    <mergeCell ref="A20:I22"/>
    <mergeCell ref="A24:I24"/>
  </mergeCells>
  <pageMargins left="0.7" right="0.7" top="0.75" bottom="0.75" header="0.3" footer="0.3"/>
  <pageSetup paperSize="9" scale="55" orientation="portrait" r:id="rId1"/>
  <headerFooter>
    <oddHeader>&amp;R&amp;"Calibri"&amp;10&amp;K008000 Do użytku wewnętrznego&amp;1#_x000D_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76"/>
  <sheetViews>
    <sheetView topLeftCell="A55" zoomScale="75" zoomScaleNormal="75" workbookViewId="0">
      <selection activeCell="C75" sqref="C75"/>
    </sheetView>
  </sheetViews>
  <sheetFormatPr defaultRowHeight="14.4" x14ac:dyDescent="0.3"/>
  <cols>
    <col min="1" max="1" width="10.44140625" bestFit="1" customWidth="1"/>
    <col min="2" max="2" width="39.21875" customWidth="1"/>
    <col min="3" max="3" width="31.77734375" customWidth="1"/>
    <col min="4" max="4" width="56" customWidth="1"/>
    <col min="5" max="5" width="12" customWidth="1"/>
    <col min="6" max="6" width="16.5546875" customWidth="1"/>
    <col min="7" max="7" width="14.44140625" customWidth="1"/>
    <col min="8" max="8" width="11.21875" customWidth="1"/>
  </cols>
  <sheetData>
    <row r="2" spans="1:9" ht="57.6" x14ac:dyDescent="0.3">
      <c r="A2" s="31" t="s">
        <v>0</v>
      </c>
      <c r="B2" s="44" t="s">
        <v>1</v>
      </c>
      <c r="C2" s="31" t="s">
        <v>2</v>
      </c>
      <c r="D2" s="31" t="s">
        <v>3</v>
      </c>
      <c r="E2" s="36" t="s">
        <v>4</v>
      </c>
      <c r="F2" s="2" t="s">
        <v>5</v>
      </c>
      <c r="G2" s="45" t="s">
        <v>99</v>
      </c>
      <c r="H2" s="86" t="s">
        <v>167</v>
      </c>
      <c r="I2" s="43"/>
    </row>
    <row r="3" spans="1:9" ht="31.5" customHeight="1" x14ac:dyDescent="0.3">
      <c r="A3" s="16"/>
      <c r="B3" s="104" t="s">
        <v>135</v>
      </c>
      <c r="C3" s="105"/>
      <c r="D3" s="105"/>
      <c r="E3" s="105"/>
      <c r="F3" s="105"/>
      <c r="G3" s="106"/>
      <c r="H3" s="87"/>
      <c r="I3" s="4"/>
    </row>
    <row r="4" spans="1:9" ht="31.5" customHeight="1" x14ac:dyDescent="0.3">
      <c r="A4" s="73" t="s">
        <v>6</v>
      </c>
      <c r="B4" s="107" t="s">
        <v>132</v>
      </c>
      <c r="C4" s="107"/>
      <c r="D4" s="107"/>
      <c r="E4" s="107"/>
      <c r="F4" s="74"/>
      <c r="G4" s="74"/>
      <c r="H4" s="87"/>
      <c r="I4" s="4"/>
    </row>
    <row r="5" spans="1:9" x14ac:dyDescent="0.3">
      <c r="A5" s="80" t="s">
        <v>88</v>
      </c>
      <c r="B5" s="131" t="s">
        <v>132</v>
      </c>
      <c r="C5" s="133" t="s">
        <v>17</v>
      </c>
      <c r="D5" s="17" t="s">
        <v>18</v>
      </c>
      <c r="E5" s="36" t="s">
        <v>7</v>
      </c>
      <c r="F5" s="5">
        <v>3</v>
      </c>
      <c r="G5" s="6">
        <v>2</v>
      </c>
      <c r="H5" s="87">
        <f>F5*G5</f>
        <v>6</v>
      </c>
      <c r="I5" s="4"/>
    </row>
    <row r="6" spans="1:9" ht="28.8" x14ac:dyDescent="0.3">
      <c r="A6" s="80" t="s">
        <v>89</v>
      </c>
      <c r="B6" s="132"/>
      <c r="C6" s="133"/>
      <c r="D6" s="17" t="s">
        <v>19</v>
      </c>
      <c r="E6" s="36" t="s">
        <v>7</v>
      </c>
      <c r="F6" s="5">
        <v>3</v>
      </c>
      <c r="G6" s="6">
        <v>2</v>
      </c>
      <c r="H6" s="87">
        <f t="shared" ref="H6:H58" si="0">F6*G6</f>
        <v>6</v>
      </c>
      <c r="I6" s="4"/>
    </row>
    <row r="7" spans="1:9" x14ac:dyDescent="0.3">
      <c r="A7" s="80" t="s">
        <v>90</v>
      </c>
      <c r="B7" s="132"/>
      <c r="C7" s="133"/>
      <c r="D7" s="17" t="s">
        <v>20</v>
      </c>
      <c r="E7" s="36" t="s">
        <v>7</v>
      </c>
      <c r="F7" s="5">
        <v>2</v>
      </c>
      <c r="G7" s="6">
        <v>2</v>
      </c>
      <c r="H7" s="87">
        <f t="shared" si="0"/>
        <v>4</v>
      </c>
      <c r="I7" s="4"/>
    </row>
    <row r="8" spans="1:9" ht="28.8" x14ac:dyDescent="0.3">
      <c r="A8" s="80" t="s">
        <v>91</v>
      </c>
      <c r="B8" s="132"/>
      <c r="C8" s="133"/>
      <c r="D8" s="17" t="s">
        <v>21</v>
      </c>
      <c r="E8" s="36" t="s">
        <v>7</v>
      </c>
      <c r="F8" s="5">
        <v>4</v>
      </c>
      <c r="G8" s="6">
        <v>2</v>
      </c>
      <c r="H8" s="87">
        <f t="shared" si="0"/>
        <v>8</v>
      </c>
      <c r="I8" s="4"/>
    </row>
    <row r="9" spans="1:9" x14ac:dyDescent="0.3">
      <c r="A9" s="80" t="s">
        <v>92</v>
      </c>
      <c r="B9" s="132"/>
      <c r="C9" s="133"/>
      <c r="D9" s="17" t="s">
        <v>22</v>
      </c>
      <c r="E9" s="36" t="s">
        <v>7</v>
      </c>
      <c r="F9" s="5">
        <v>10</v>
      </c>
      <c r="G9" s="6">
        <v>2</v>
      </c>
      <c r="H9" s="87">
        <f t="shared" si="0"/>
        <v>20</v>
      </c>
      <c r="I9" s="4"/>
    </row>
    <row r="10" spans="1:9" x14ac:dyDescent="0.3">
      <c r="A10" s="80" t="s">
        <v>93</v>
      </c>
      <c r="B10" s="132"/>
      <c r="C10" s="133"/>
      <c r="D10" s="17" t="s">
        <v>23</v>
      </c>
      <c r="E10" s="36" t="s">
        <v>7</v>
      </c>
      <c r="F10" s="5">
        <v>2</v>
      </c>
      <c r="G10" s="6">
        <v>2</v>
      </c>
      <c r="H10" s="87">
        <f t="shared" si="0"/>
        <v>4</v>
      </c>
      <c r="I10" s="4"/>
    </row>
    <row r="11" spans="1:9" x14ac:dyDescent="0.3">
      <c r="A11" s="80" t="s">
        <v>94</v>
      </c>
      <c r="B11" s="132"/>
      <c r="C11" s="37" t="s">
        <v>24</v>
      </c>
      <c r="D11" s="17" t="s">
        <v>25</v>
      </c>
      <c r="E11" s="36" t="s">
        <v>9</v>
      </c>
      <c r="F11" s="5">
        <v>48</v>
      </c>
      <c r="G11" s="6">
        <v>1</v>
      </c>
      <c r="H11" s="87">
        <f t="shared" si="0"/>
        <v>48</v>
      </c>
      <c r="I11" s="4"/>
    </row>
    <row r="12" spans="1:9" x14ac:dyDescent="0.3">
      <c r="A12" s="80" t="s">
        <v>95</v>
      </c>
      <c r="B12" s="132"/>
      <c r="C12" s="134" t="s">
        <v>26</v>
      </c>
      <c r="D12" s="34" t="s">
        <v>27</v>
      </c>
      <c r="E12" s="33" t="s">
        <v>7</v>
      </c>
      <c r="F12" s="5">
        <v>3</v>
      </c>
      <c r="G12" s="6">
        <v>3</v>
      </c>
      <c r="H12" s="87">
        <f t="shared" si="0"/>
        <v>9</v>
      </c>
      <c r="I12" s="4"/>
    </row>
    <row r="13" spans="1:9" x14ac:dyDescent="0.3">
      <c r="A13" s="80" t="s">
        <v>96</v>
      </c>
      <c r="B13" s="132"/>
      <c r="C13" s="133"/>
      <c r="D13" s="17" t="s">
        <v>28</v>
      </c>
      <c r="E13" s="36" t="s">
        <v>7</v>
      </c>
      <c r="F13" s="13">
        <v>18</v>
      </c>
      <c r="G13" s="6">
        <v>1</v>
      </c>
      <c r="H13" s="87">
        <f t="shared" si="0"/>
        <v>18</v>
      </c>
      <c r="I13" s="4"/>
    </row>
    <row r="14" spans="1:9" x14ac:dyDescent="0.3">
      <c r="A14" s="80" t="s">
        <v>97</v>
      </c>
      <c r="B14" s="132"/>
      <c r="C14" s="133"/>
      <c r="D14" s="17" t="s">
        <v>29</v>
      </c>
      <c r="E14" s="36" t="s">
        <v>9</v>
      </c>
      <c r="F14" s="5">
        <v>8</v>
      </c>
      <c r="G14" s="6">
        <v>1</v>
      </c>
      <c r="H14" s="87">
        <f t="shared" si="0"/>
        <v>8</v>
      </c>
      <c r="I14" s="4"/>
    </row>
    <row r="15" spans="1:9" x14ac:dyDescent="0.3">
      <c r="A15" s="80" t="s">
        <v>98</v>
      </c>
      <c r="B15" s="132"/>
      <c r="C15" s="133"/>
      <c r="D15" s="17" t="s">
        <v>30</v>
      </c>
      <c r="E15" s="36" t="s">
        <v>9</v>
      </c>
      <c r="F15" s="5">
        <v>4</v>
      </c>
      <c r="G15" s="6">
        <v>1</v>
      </c>
      <c r="H15" s="87">
        <f t="shared" si="0"/>
        <v>4</v>
      </c>
      <c r="I15" s="4"/>
    </row>
    <row r="16" spans="1:9" x14ac:dyDescent="0.3">
      <c r="A16" s="80" t="s">
        <v>136</v>
      </c>
      <c r="B16" s="132"/>
      <c r="C16" s="36" t="s">
        <v>31</v>
      </c>
      <c r="D16" s="34" t="s">
        <v>71</v>
      </c>
      <c r="E16" s="33" t="s">
        <v>7</v>
      </c>
      <c r="F16" s="5">
        <v>6</v>
      </c>
      <c r="G16" s="6">
        <v>1</v>
      </c>
      <c r="H16" s="87">
        <f t="shared" si="0"/>
        <v>6</v>
      </c>
      <c r="I16" s="4"/>
    </row>
    <row r="17" spans="1:9" x14ac:dyDescent="0.3">
      <c r="A17" s="80" t="s">
        <v>137</v>
      </c>
      <c r="B17" s="132"/>
      <c r="C17" s="123" t="s">
        <v>32</v>
      </c>
      <c r="D17" s="17" t="s">
        <v>33</v>
      </c>
      <c r="E17" s="36" t="s">
        <v>7</v>
      </c>
      <c r="F17" s="5">
        <v>4</v>
      </c>
      <c r="G17" s="6">
        <v>1</v>
      </c>
      <c r="H17" s="87">
        <f t="shared" si="0"/>
        <v>4</v>
      </c>
      <c r="I17" s="4"/>
    </row>
    <row r="18" spans="1:9" x14ac:dyDescent="0.3">
      <c r="A18" s="80" t="s">
        <v>138</v>
      </c>
      <c r="B18" s="132"/>
      <c r="C18" s="124"/>
      <c r="D18" s="17" t="s">
        <v>34</v>
      </c>
      <c r="E18" s="36" t="s">
        <v>7</v>
      </c>
      <c r="F18" s="5">
        <v>4</v>
      </c>
      <c r="G18" s="6">
        <v>4</v>
      </c>
      <c r="H18" s="87">
        <f t="shared" si="0"/>
        <v>16</v>
      </c>
      <c r="I18" s="4"/>
    </row>
    <row r="19" spans="1:9" x14ac:dyDescent="0.3">
      <c r="A19" s="80" t="s">
        <v>139</v>
      </c>
      <c r="B19" s="132"/>
      <c r="C19" s="124"/>
      <c r="D19" s="17" t="s">
        <v>35</v>
      </c>
      <c r="E19" s="36" t="s">
        <v>7</v>
      </c>
      <c r="F19" s="5">
        <v>4</v>
      </c>
      <c r="G19" s="6">
        <v>4</v>
      </c>
      <c r="H19" s="87">
        <f t="shared" si="0"/>
        <v>16</v>
      </c>
      <c r="I19" s="4"/>
    </row>
    <row r="20" spans="1:9" x14ac:dyDescent="0.3">
      <c r="A20" s="80" t="s">
        <v>140</v>
      </c>
      <c r="B20" s="132"/>
      <c r="C20" s="125"/>
      <c r="D20" s="17" t="s">
        <v>36</v>
      </c>
      <c r="E20" s="36" t="s">
        <v>7</v>
      </c>
      <c r="F20" s="5">
        <v>4</v>
      </c>
      <c r="G20" s="6">
        <v>8</v>
      </c>
      <c r="H20" s="87">
        <f t="shared" si="0"/>
        <v>32</v>
      </c>
      <c r="I20" s="4"/>
    </row>
    <row r="21" spans="1:9" x14ac:dyDescent="0.3">
      <c r="A21" s="80" t="s">
        <v>141</v>
      </c>
      <c r="B21" s="132"/>
      <c r="C21" s="133" t="s">
        <v>37</v>
      </c>
      <c r="D21" s="17" t="s">
        <v>38</v>
      </c>
      <c r="E21" s="36" t="s">
        <v>9</v>
      </c>
      <c r="F21" s="5">
        <v>8</v>
      </c>
      <c r="G21" s="6">
        <v>1</v>
      </c>
      <c r="H21" s="87">
        <f t="shared" si="0"/>
        <v>8</v>
      </c>
      <c r="I21" s="4"/>
    </row>
    <row r="22" spans="1:9" x14ac:dyDescent="0.3">
      <c r="A22" s="80" t="s">
        <v>142</v>
      </c>
      <c r="B22" s="132"/>
      <c r="C22" s="133"/>
      <c r="D22" s="17" t="s">
        <v>39</v>
      </c>
      <c r="E22" s="36" t="s">
        <v>9</v>
      </c>
      <c r="F22" s="5">
        <v>4</v>
      </c>
      <c r="G22" s="6">
        <v>1</v>
      </c>
      <c r="H22" s="87">
        <f t="shared" si="0"/>
        <v>4</v>
      </c>
      <c r="I22" s="4"/>
    </row>
    <row r="23" spans="1:9" x14ac:dyDescent="0.3">
      <c r="A23" s="80" t="s">
        <v>143</v>
      </c>
      <c r="B23" s="132"/>
      <c r="C23" s="133"/>
      <c r="D23" s="17" t="s">
        <v>40</v>
      </c>
      <c r="E23" s="36" t="s">
        <v>7</v>
      </c>
      <c r="F23" s="5">
        <v>4</v>
      </c>
      <c r="G23" s="6">
        <v>1</v>
      </c>
      <c r="H23" s="87">
        <f t="shared" si="0"/>
        <v>4</v>
      </c>
      <c r="I23" s="4"/>
    </row>
    <row r="24" spans="1:9" ht="43.2" x14ac:dyDescent="0.3">
      <c r="A24" s="80" t="s">
        <v>144</v>
      </c>
      <c r="B24" s="132"/>
      <c r="C24" s="133" t="s">
        <v>41</v>
      </c>
      <c r="D24" s="34" t="s">
        <v>73</v>
      </c>
      <c r="E24" s="36" t="s">
        <v>9</v>
      </c>
      <c r="F24" s="5">
        <v>24</v>
      </c>
      <c r="G24" s="6">
        <v>2</v>
      </c>
      <c r="H24" s="87">
        <f t="shared" si="0"/>
        <v>48</v>
      </c>
      <c r="I24" s="4"/>
    </row>
    <row r="25" spans="1:9" x14ac:dyDescent="0.3">
      <c r="A25" s="80" t="s">
        <v>145</v>
      </c>
      <c r="B25" s="132"/>
      <c r="C25" s="133"/>
      <c r="D25" s="17" t="s">
        <v>42</v>
      </c>
      <c r="E25" s="36" t="s">
        <v>9</v>
      </c>
      <c r="F25" s="5">
        <v>4</v>
      </c>
      <c r="G25" s="6">
        <v>1</v>
      </c>
      <c r="H25" s="87">
        <f t="shared" si="0"/>
        <v>4</v>
      </c>
      <c r="I25" s="4"/>
    </row>
    <row r="26" spans="1:9" ht="28.8" x14ac:dyDescent="0.3">
      <c r="A26" s="80" t="s">
        <v>146</v>
      </c>
      <c r="B26" s="132"/>
      <c r="C26" s="133"/>
      <c r="D26" s="17" t="s">
        <v>43</v>
      </c>
      <c r="E26" s="36" t="s">
        <v>7</v>
      </c>
      <c r="F26" s="5">
        <v>4</v>
      </c>
      <c r="G26" s="6">
        <v>1</v>
      </c>
      <c r="H26" s="87">
        <f t="shared" si="0"/>
        <v>4</v>
      </c>
      <c r="I26" s="4"/>
    </row>
    <row r="27" spans="1:9" x14ac:dyDescent="0.3">
      <c r="A27" s="80" t="s">
        <v>147</v>
      </c>
      <c r="B27" s="132"/>
      <c r="C27" s="133"/>
      <c r="D27" s="34" t="s">
        <v>74</v>
      </c>
      <c r="E27" s="33" t="s">
        <v>7</v>
      </c>
      <c r="F27" s="5">
        <v>3</v>
      </c>
      <c r="G27" s="6">
        <v>4</v>
      </c>
      <c r="H27" s="87">
        <f t="shared" si="0"/>
        <v>12</v>
      </c>
      <c r="I27" s="4"/>
    </row>
    <row r="28" spans="1:9" x14ac:dyDescent="0.3">
      <c r="A28" s="80" t="s">
        <v>148</v>
      </c>
      <c r="B28" s="132"/>
      <c r="C28" s="133"/>
      <c r="D28" s="17" t="s">
        <v>44</v>
      </c>
      <c r="E28" s="36" t="s">
        <v>9</v>
      </c>
      <c r="F28" s="5">
        <v>4</v>
      </c>
      <c r="G28" s="6">
        <v>1</v>
      </c>
      <c r="H28" s="87">
        <f t="shared" si="0"/>
        <v>4</v>
      </c>
      <c r="I28" s="4"/>
    </row>
    <row r="29" spans="1:9" x14ac:dyDescent="0.3">
      <c r="A29" s="80" t="s">
        <v>149</v>
      </c>
      <c r="B29" s="132"/>
      <c r="C29" s="36" t="s">
        <v>45</v>
      </c>
      <c r="D29" s="17" t="s">
        <v>46</v>
      </c>
      <c r="E29" s="36" t="s">
        <v>7</v>
      </c>
      <c r="F29" s="5">
        <v>4</v>
      </c>
      <c r="G29" s="6">
        <v>2</v>
      </c>
      <c r="H29" s="87">
        <f t="shared" si="0"/>
        <v>8</v>
      </c>
      <c r="I29" s="4"/>
    </row>
    <row r="30" spans="1:9" x14ac:dyDescent="0.3">
      <c r="A30" s="80" t="s">
        <v>150</v>
      </c>
      <c r="B30" s="132"/>
      <c r="C30" s="123" t="s">
        <v>47</v>
      </c>
      <c r="D30" s="17" t="s">
        <v>48</v>
      </c>
      <c r="E30" s="36" t="s">
        <v>9</v>
      </c>
      <c r="F30" s="5">
        <v>8</v>
      </c>
      <c r="G30" s="6">
        <v>1</v>
      </c>
      <c r="H30" s="87">
        <f t="shared" si="0"/>
        <v>8</v>
      </c>
      <c r="I30" s="4"/>
    </row>
    <row r="31" spans="1:9" x14ac:dyDescent="0.3">
      <c r="A31" s="80" t="s">
        <v>151</v>
      </c>
      <c r="B31" s="132"/>
      <c r="C31" s="124"/>
      <c r="D31" s="17" t="s">
        <v>49</v>
      </c>
      <c r="E31" s="36" t="s">
        <v>7</v>
      </c>
      <c r="F31" s="5">
        <v>2</v>
      </c>
      <c r="G31" s="6">
        <v>6</v>
      </c>
      <c r="H31" s="87">
        <f>F31*G31</f>
        <v>12</v>
      </c>
      <c r="I31" s="4"/>
    </row>
    <row r="32" spans="1:9" x14ac:dyDescent="0.3">
      <c r="A32" s="80" t="s">
        <v>152</v>
      </c>
      <c r="B32" s="132"/>
      <c r="C32" s="125"/>
      <c r="D32" s="17" t="s">
        <v>50</v>
      </c>
      <c r="E32" s="36" t="s">
        <v>7</v>
      </c>
      <c r="F32" s="5">
        <v>4</v>
      </c>
      <c r="G32" s="6">
        <v>6</v>
      </c>
      <c r="H32" s="87">
        <f t="shared" si="0"/>
        <v>24</v>
      </c>
      <c r="I32" s="4"/>
    </row>
    <row r="33" spans="1:9" x14ac:dyDescent="0.3">
      <c r="A33" s="80" t="s">
        <v>153</v>
      </c>
      <c r="B33" s="132"/>
      <c r="C33" s="133" t="s">
        <v>51</v>
      </c>
      <c r="D33" s="34" t="s">
        <v>75</v>
      </c>
      <c r="E33" s="36" t="s">
        <v>9</v>
      </c>
      <c r="F33" s="5">
        <v>4</v>
      </c>
      <c r="G33" s="6">
        <v>1</v>
      </c>
      <c r="H33" s="87">
        <f t="shared" si="0"/>
        <v>4</v>
      </c>
      <c r="I33" s="4"/>
    </row>
    <row r="34" spans="1:9" x14ac:dyDescent="0.3">
      <c r="A34" s="80" t="s">
        <v>154</v>
      </c>
      <c r="B34" s="132"/>
      <c r="C34" s="133"/>
      <c r="D34" s="17" t="s">
        <v>52</v>
      </c>
      <c r="E34" s="36" t="s">
        <v>9</v>
      </c>
      <c r="F34" s="5">
        <v>24</v>
      </c>
      <c r="G34" s="6">
        <v>1</v>
      </c>
      <c r="H34" s="87">
        <f t="shared" si="0"/>
        <v>24</v>
      </c>
      <c r="I34" s="4"/>
    </row>
    <row r="35" spans="1:9" ht="28.8" x14ac:dyDescent="0.3">
      <c r="A35" s="80" t="s">
        <v>155</v>
      </c>
      <c r="B35" s="132"/>
      <c r="C35" s="36" t="s">
        <v>53</v>
      </c>
      <c r="D35" s="40" t="s">
        <v>54</v>
      </c>
      <c r="E35" s="36" t="s">
        <v>7</v>
      </c>
      <c r="F35" s="5">
        <v>8</v>
      </c>
      <c r="G35" s="6">
        <v>1</v>
      </c>
      <c r="H35" s="87">
        <f t="shared" si="0"/>
        <v>8</v>
      </c>
      <c r="I35" s="4"/>
    </row>
    <row r="36" spans="1:9" x14ac:dyDescent="0.3">
      <c r="A36" s="80" t="s">
        <v>156</v>
      </c>
      <c r="B36" s="132"/>
      <c r="C36" s="133" t="s">
        <v>55</v>
      </c>
      <c r="D36" s="34" t="s">
        <v>76</v>
      </c>
      <c r="E36" s="36" t="s">
        <v>7</v>
      </c>
      <c r="F36" s="5">
        <v>6</v>
      </c>
      <c r="G36" s="6">
        <v>4</v>
      </c>
      <c r="H36" s="87">
        <f t="shared" si="0"/>
        <v>24</v>
      </c>
      <c r="I36" s="4"/>
    </row>
    <row r="37" spans="1:9" x14ac:dyDescent="0.3">
      <c r="A37" s="80" t="s">
        <v>157</v>
      </c>
      <c r="B37" s="132"/>
      <c r="C37" s="133"/>
      <c r="D37" s="34" t="s">
        <v>77</v>
      </c>
      <c r="E37" s="36" t="s">
        <v>7</v>
      </c>
      <c r="F37" s="5">
        <v>6</v>
      </c>
      <c r="G37" s="6">
        <v>4</v>
      </c>
      <c r="H37" s="87">
        <f t="shared" si="0"/>
        <v>24</v>
      </c>
      <c r="I37" s="4"/>
    </row>
    <row r="38" spans="1:9" ht="17.25" customHeight="1" x14ac:dyDescent="0.3">
      <c r="A38" s="80" t="s">
        <v>158</v>
      </c>
      <c r="B38" s="132"/>
      <c r="C38" s="133"/>
      <c r="D38" s="17" t="s">
        <v>56</v>
      </c>
      <c r="E38" s="36" t="s">
        <v>9</v>
      </c>
      <c r="F38" s="5">
        <v>12</v>
      </c>
      <c r="G38" s="6">
        <v>2</v>
      </c>
      <c r="H38" s="87">
        <f t="shared" si="0"/>
        <v>24</v>
      </c>
      <c r="I38" s="4"/>
    </row>
    <row r="39" spans="1:9" x14ac:dyDescent="0.3">
      <c r="A39" s="80" t="s">
        <v>159</v>
      </c>
      <c r="B39" s="132"/>
      <c r="C39" s="133"/>
      <c r="D39" s="17" t="s">
        <v>57</v>
      </c>
      <c r="E39" s="36" t="s">
        <v>9</v>
      </c>
      <c r="F39" s="5">
        <v>12</v>
      </c>
      <c r="G39" s="6">
        <v>1</v>
      </c>
      <c r="H39" s="87">
        <f t="shared" si="0"/>
        <v>12</v>
      </c>
      <c r="I39" s="4"/>
    </row>
    <row r="40" spans="1:9" x14ac:dyDescent="0.3">
      <c r="A40" s="80" t="s">
        <v>160</v>
      </c>
      <c r="B40" s="132"/>
      <c r="C40" s="133"/>
      <c r="D40" s="17" t="s">
        <v>58</v>
      </c>
      <c r="E40" s="36" t="s">
        <v>9</v>
      </c>
      <c r="F40" s="5">
        <v>12</v>
      </c>
      <c r="G40" s="6">
        <v>1</v>
      </c>
      <c r="H40" s="87">
        <f t="shared" si="0"/>
        <v>12</v>
      </c>
      <c r="I40" s="4"/>
    </row>
    <row r="41" spans="1:9" x14ac:dyDescent="0.3">
      <c r="A41" s="80" t="s">
        <v>161</v>
      </c>
      <c r="B41" s="132"/>
      <c r="C41" s="133"/>
      <c r="D41" s="17" t="s">
        <v>59</v>
      </c>
      <c r="E41" s="36" t="s">
        <v>9</v>
      </c>
      <c r="F41" s="5">
        <v>12</v>
      </c>
      <c r="G41" s="6">
        <v>1</v>
      </c>
      <c r="H41" s="87">
        <f t="shared" si="0"/>
        <v>12</v>
      </c>
      <c r="I41" s="4"/>
    </row>
    <row r="42" spans="1:9" x14ac:dyDescent="0.3">
      <c r="A42" s="80" t="s">
        <v>162</v>
      </c>
      <c r="B42" s="118" t="s">
        <v>60</v>
      </c>
      <c r="C42" s="41" t="s">
        <v>79</v>
      </c>
      <c r="D42" s="35" t="s">
        <v>80</v>
      </c>
      <c r="E42" s="18" t="s">
        <v>7</v>
      </c>
      <c r="F42" s="13">
        <v>4</v>
      </c>
      <c r="G42" s="6">
        <v>1</v>
      </c>
      <c r="H42" s="87">
        <f t="shared" si="0"/>
        <v>4</v>
      </c>
      <c r="I42" s="4"/>
    </row>
    <row r="43" spans="1:9" x14ac:dyDescent="0.3">
      <c r="A43" s="80" t="s">
        <v>163</v>
      </c>
      <c r="B43" s="119"/>
      <c r="C43" s="41" t="s">
        <v>78</v>
      </c>
      <c r="D43" s="35" t="s">
        <v>61</v>
      </c>
      <c r="E43" s="18" t="s">
        <v>7</v>
      </c>
      <c r="F43" s="13">
        <v>4</v>
      </c>
      <c r="G43" s="6">
        <v>2</v>
      </c>
      <c r="H43" s="87">
        <f t="shared" si="0"/>
        <v>8</v>
      </c>
      <c r="I43" s="4"/>
    </row>
    <row r="44" spans="1:9" ht="24.75" customHeight="1" x14ac:dyDescent="0.3">
      <c r="A44" s="80" t="s">
        <v>164</v>
      </c>
      <c r="B44" s="71" t="s">
        <v>131</v>
      </c>
      <c r="C44" s="36"/>
      <c r="D44" s="17"/>
      <c r="E44" s="66" t="s">
        <v>67</v>
      </c>
      <c r="F44" s="5">
        <v>6200</v>
      </c>
      <c r="G44" s="69">
        <v>1</v>
      </c>
      <c r="H44" s="87">
        <f t="shared" si="0"/>
        <v>6200</v>
      </c>
      <c r="I44" s="7"/>
    </row>
    <row r="45" spans="1:9" ht="26.25" customHeight="1" x14ac:dyDescent="0.3">
      <c r="A45" s="75" t="s">
        <v>15</v>
      </c>
      <c r="B45" s="120" t="s">
        <v>107</v>
      </c>
      <c r="C45" s="121"/>
      <c r="D45" s="121"/>
      <c r="E45" s="122"/>
      <c r="F45" s="5"/>
      <c r="G45" s="6"/>
      <c r="H45" s="87">
        <f>F45*G45</f>
        <v>0</v>
      </c>
      <c r="I45" s="4"/>
    </row>
    <row r="46" spans="1:9" ht="34.5" customHeight="1" x14ac:dyDescent="0.3">
      <c r="A46" s="84" t="s">
        <v>101</v>
      </c>
      <c r="B46" s="79" t="s">
        <v>8</v>
      </c>
      <c r="C46" s="81"/>
      <c r="D46" s="82" t="s">
        <v>68</v>
      </c>
      <c r="E46" s="8" t="s">
        <v>7</v>
      </c>
      <c r="F46" s="5">
        <v>16</v>
      </c>
      <c r="G46" s="6">
        <v>1</v>
      </c>
      <c r="H46" s="87">
        <f t="shared" si="0"/>
        <v>16</v>
      </c>
      <c r="I46" s="4"/>
    </row>
    <row r="47" spans="1:9" ht="35.25" customHeight="1" x14ac:dyDescent="0.3">
      <c r="A47" s="84" t="s">
        <v>102</v>
      </c>
      <c r="B47" s="10" t="s">
        <v>10</v>
      </c>
      <c r="C47" s="9"/>
      <c r="D47" s="82" t="s">
        <v>69</v>
      </c>
      <c r="E47" s="8" t="s">
        <v>9</v>
      </c>
      <c r="F47" s="5">
        <v>8</v>
      </c>
      <c r="G47" s="6">
        <v>1</v>
      </c>
      <c r="H47" s="87">
        <f t="shared" si="0"/>
        <v>8</v>
      </c>
    </row>
    <row r="48" spans="1:9" ht="40.5" customHeight="1" x14ac:dyDescent="0.3">
      <c r="A48" s="84" t="s">
        <v>103</v>
      </c>
      <c r="B48" s="31" t="s">
        <v>11</v>
      </c>
      <c r="C48" s="32"/>
      <c r="D48" s="82" t="s">
        <v>12</v>
      </c>
      <c r="E48" s="12" t="s">
        <v>7</v>
      </c>
      <c r="F48" s="5">
        <v>24</v>
      </c>
      <c r="G48" s="6">
        <v>4</v>
      </c>
      <c r="H48" s="87">
        <f t="shared" si="0"/>
        <v>96</v>
      </c>
    </row>
    <row r="49" spans="1:9" ht="25.5" customHeight="1" x14ac:dyDescent="0.3">
      <c r="A49" s="84" t="s">
        <v>104</v>
      </c>
      <c r="B49" s="116" t="s">
        <v>70</v>
      </c>
      <c r="C49" s="117"/>
      <c r="D49" s="83" t="s">
        <v>13</v>
      </c>
      <c r="E49" s="31" t="s">
        <v>7</v>
      </c>
      <c r="F49" s="5">
        <v>16</v>
      </c>
      <c r="G49" s="6">
        <v>1</v>
      </c>
      <c r="H49" s="87">
        <f t="shared" si="0"/>
        <v>16</v>
      </c>
    </row>
    <row r="50" spans="1:9" x14ac:dyDescent="0.3">
      <c r="A50" s="84" t="s">
        <v>105</v>
      </c>
      <c r="B50" s="116"/>
      <c r="C50" s="117"/>
      <c r="D50" s="83" t="s">
        <v>14</v>
      </c>
      <c r="E50" s="31" t="s">
        <v>7</v>
      </c>
      <c r="F50" s="5">
        <v>16</v>
      </c>
      <c r="G50" s="6">
        <v>1</v>
      </c>
      <c r="H50" s="87">
        <f t="shared" si="0"/>
        <v>16</v>
      </c>
    </row>
    <row r="51" spans="1:9" x14ac:dyDescent="0.3">
      <c r="A51" s="84" t="s">
        <v>106</v>
      </c>
      <c r="B51" s="71" t="s">
        <v>131</v>
      </c>
      <c r="C51" s="72"/>
      <c r="D51" s="11"/>
      <c r="E51" s="44" t="s">
        <v>67</v>
      </c>
      <c r="F51" s="5">
        <v>500</v>
      </c>
      <c r="G51" s="6">
        <v>1</v>
      </c>
      <c r="H51" s="87">
        <f t="shared" si="0"/>
        <v>500</v>
      </c>
    </row>
    <row r="52" spans="1:9" ht="21" x14ac:dyDescent="0.3">
      <c r="A52" s="76" t="s">
        <v>16</v>
      </c>
      <c r="B52" s="113" t="s">
        <v>62</v>
      </c>
      <c r="C52" s="114"/>
      <c r="D52" s="114"/>
      <c r="E52" s="115"/>
      <c r="F52" s="5"/>
      <c r="G52" s="6">
        <v>1</v>
      </c>
      <c r="H52" s="87">
        <f t="shared" si="0"/>
        <v>0</v>
      </c>
    </row>
    <row r="53" spans="1:9" ht="43.2" x14ac:dyDescent="0.3">
      <c r="A53" s="46" t="s">
        <v>108</v>
      </c>
      <c r="B53" s="129" t="s">
        <v>63</v>
      </c>
      <c r="C53" s="19" t="s">
        <v>64</v>
      </c>
      <c r="D53" s="20" t="s">
        <v>81</v>
      </c>
      <c r="E53" s="38" t="s">
        <v>9</v>
      </c>
      <c r="F53" s="13">
        <v>40</v>
      </c>
      <c r="G53" s="6">
        <v>8</v>
      </c>
      <c r="H53" s="87">
        <f t="shared" si="0"/>
        <v>320</v>
      </c>
    </row>
    <row r="54" spans="1:9" ht="43.2" x14ac:dyDescent="0.3">
      <c r="A54" s="46" t="s">
        <v>109</v>
      </c>
      <c r="B54" s="130"/>
      <c r="C54" s="42" t="s">
        <v>82</v>
      </c>
      <c r="D54" s="20" t="s">
        <v>83</v>
      </c>
      <c r="E54" s="38" t="s">
        <v>9</v>
      </c>
      <c r="F54" s="5">
        <v>16</v>
      </c>
      <c r="G54" s="6">
        <v>2</v>
      </c>
      <c r="H54" s="87">
        <f t="shared" si="0"/>
        <v>32</v>
      </c>
    </row>
    <row r="55" spans="1:9" ht="30" customHeight="1" x14ac:dyDescent="0.3">
      <c r="A55" s="46" t="s">
        <v>110</v>
      </c>
      <c r="B55" s="126" t="s">
        <v>65</v>
      </c>
      <c r="C55" s="22" t="s">
        <v>165</v>
      </c>
      <c r="D55" s="20" t="s">
        <v>87</v>
      </c>
      <c r="E55" s="38" t="s">
        <v>7</v>
      </c>
      <c r="F55" s="5">
        <v>10</v>
      </c>
      <c r="G55" s="6">
        <v>1</v>
      </c>
      <c r="H55" s="87">
        <f t="shared" si="0"/>
        <v>10</v>
      </c>
    </row>
    <row r="56" spans="1:9" x14ac:dyDescent="0.3">
      <c r="A56" s="46" t="s">
        <v>111</v>
      </c>
      <c r="B56" s="127"/>
      <c r="C56" s="23" t="s">
        <v>66</v>
      </c>
      <c r="D56" s="21" t="s">
        <v>86</v>
      </c>
      <c r="E56" s="38" t="s">
        <v>7</v>
      </c>
      <c r="F56" s="5">
        <v>6</v>
      </c>
      <c r="G56" s="6">
        <v>1</v>
      </c>
      <c r="H56" s="87">
        <f t="shared" si="0"/>
        <v>6</v>
      </c>
    </row>
    <row r="57" spans="1:9" ht="28.8" x14ac:dyDescent="0.3">
      <c r="A57" s="46" t="s">
        <v>112</v>
      </c>
      <c r="B57" s="128"/>
      <c r="C57" s="39" t="s">
        <v>85</v>
      </c>
      <c r="D57" s="21" t="s">
        <v>84</v>
      </c>
      <c r="E57" s="38" t="s">
        <v>9</v>
      </c>
      <c r="F57" s="5">
        <v>8</v>
      </c>
      <c r="G57" s="6">
        <v>1</v>
      </c>
      <c r="H57" s="87">
        <f t="shared" si="0"/>
        <v>8</v>
      </c>
    </row>
    <row r="58" spans="1:9" x14ac:dyDescent="0.3">
      <c r="A58" s="46" t="s">
        <v>113</v>
      </c>
      <c r="B58" s="71" t="s">
        <v>131</v>
      </c>
      <c r="C58" s="23"/>
      <c r="D58" s="21"/>
      <c r="E58" s="38" t="s">
        <v>67</v>
      </c>
      <c r="F58" s="5">
        <v>200</v>
      </c>
      <c r="G58" s="6">
        <v>1</v>
      </c>
      <c r="H58" s="87">
        <f t="shared" si="0"/>
        <v>200</v>
      </c>
      <c r="I58" s="77"/>
    </row>
    <row r="59" spans="1:9" ht="29.25" customHeight="1" x14ac:dyDescent="0.3">
      <c r="G59" s="70" t="s">
        <v>100</v>
      </c>
      <c r="H59" s="78">
        <f>SUM(H5:H58)</f>
        <v>7933</v>
      </c>
    </row>
    <row r="63" spans="1:9" x14ac:dyDescent="0.3">
      <c r="B63" s="108" t="s">
        <v>126</v>
      </c>
      <c r="C63" s="109"/>
      <c r="D63" s="110"/>
      <c r="E63" s="43"/>
    </row>
    <row r="64" spans="1:9" x14ac:dyDescent="0.3">
      <c r="B64" s="60" t="s">
        <v>127</v>
      </c>
      <c r="C64" s="60" t="s">
        <v>128</v>
      </c>
      <c r="D64" s="61" t="s">
        <v>129</v>
      </c>
      <c r="E64" s="43"/>
    </row>
    <row r="65" spans="2:5" x14ac:dyDescent="0.3">
      <c r="B65" s="67">
        <f>H59</f>
        <v>7933</v>
      </c>
      <c r="C65" s="62"/>
      <c r="D65" s="63">
        <f>B65*C65</f>
        <v>0</v>
      </c>
    </row>
    <row r="66" spans="2:5" x14ac:dyDescent="0.3">
      <c r="B66" s="1"/>
      <c r="C66" s="64"/>
      <c r="D66" s="65"/>
    </row>
    <row r="68" spans="2:5" x14ac:dyDescent="0.3">
      <c r="B68" s="24" t="s">
        <v>115</v>
      </c>
    </row>
    <row r="69" spans="2:5" ht="20.25" customHeight="1" x14ac:dyDescent="0.3">
      <c r="B69" s="111" t="s">
        <v>130</v>
      </c>
      <c r="C69" s="111"/>
      <c r="D69" s="111"/>
      <c r="E69" s="111"/>
    </row>
    <row r="70" spans="2:5" ht="32.25" customHeight="1" x14ac:dyDescent="0.3">
      <c r="B70" s="111" t="s">
        <v>116</v>
      </c>
      <c r="C70" s="111"/>
      <c r="D70" s="111"/>
      <c r="E70" s="111"/>
    </row>
    <row r="71" spans="2:5" ht="15.6" x14ac:dyDescent="0.3">
      <c r="B71" s="112" t="s">
        <v>72</v>
      </c>
      <c r="C71" s="112"/>
      <c r="D71" s="112"/>
      <c r="E71" s="112"/>
    </row>
    <row r="72" spans="2:5" ht="15.6" x14ac:dyDescent="0.3">
      <c r="B72" s="112" t="s">
        <v>117</v>
      </c>
      <c r="C72" s="112"/>
      <c r="D72" s="112"/>
      <c r="E72" s="112"/>
    </row>
    <row r="73" spans="2:5" ht="33" customHeight="1" x14ac:dyDescent="0.3">
      <c r="B73" s="103" t="s">
        <v>114</v>
      </c>
      <c r="C73" s="103"/>
      <c r="D73" s="103"/>
      <c r="E73" s="103"/>
    </row>
    <row r="74" spans="2:5" ht="21.75" customHeight="1" x14ac:dyDescent="0.3">
      <c r="B74" s="47" t="s">
        <v>171</v>
      </c>
      <c r="C74" s="14"/>
      <c r="D74" s="25"/>
      <c r="E74" s="14"/>
    </row>
    <row r="76" spans="2:5" x14ac:dyDescent="0.3">
      <c r="B76" t="s">
        <v>168</v>
      </c>
    </row>
  </sheetData>
  <mergeCells count="24">
    <mergeCell ref="B53:B54"/>
    <mergeCell ref="B5:B41"/>
    <mergeCell ref="C5:C10"/>
    <mergeCell ref="C12:C15"/>
    <mergeCell ref="C21:C23"/>
    <mergeCell ref="C24:C28"/>
    <mergeCell ref="C33:C34"/>
    <mergeCell ref="C36:C41"/>
    <mergeCell ref="B73:E73"/>
    <mergeCell ref="B3:G3"/>
    <mergeCell ref="B4:E4"/>
    <mergeCell ref="B63:D63"/>
    <mergeCell ref="B69:E69"/>
    <mergeCell ref="B70:E70"/>
    <mergeCell ref="B71:E71"/>
    <mergeCell ref="B72:E72"/>
    <mergeCell ref="B52:E52"/>
    <mergeCell ref="B49:B50"/>
    <mergeCell ref="C49:C50"/>
    <mergeCell ref="B42:B43"/>
    <mergeCell ref="B45:E45"/>
    <mergeCell ref="C17:C20"/>
    <mergeCell ref="C30:C32"/>
    <mergeCell ref="B55:B57"/>
  </mergeCells>
  <pageMargins left="0.7" right="0.7" top="0.75" bottom="0.75" header="0.3" footer="0.3"/>
  <pageSetup paperSize="9" orientation="portrait" r:id="rId1"/>
  <headerFooter>
    <oddHeader>&amp;R&amp;"Calibri"&amp;10&amp;K008000 Do użytku wewnętrznego&amp;1#_x000D_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JEUP5JKVCYQC-1440096624-15867</_dlc_DocId>
    <_dlc_DocIdUrl xmlns="a19cb1c7-c5c7-46d4-85ae-d83685407bba">
      <Url>https://swpp2.dms.gkpge.pl/sites/41/_layouts/15/DocIdRedir.aspx?ID=JEUP5JKVCYQC-1440096624-15867</Url>
      <Description>JEUP5JKVCYQC-1440096624-15867</Description>
    </_dlc_DocIdUrl>
    <dmsv2BaseFileName xmlns="http://schemas.microsoft.com/sharepoint/v3">Załącznik nr 3 do SWZ - Załącznik Cenowy-serwis IMOS, SCR, SNCR PGE GiEK ELR.xlsx</dmsv2BaseFileName>
    <dmsv2BaseDisplayName xmlns="http://schemas.microsoft.com/sharepoint/v3">Załącznik nr 3 do SWZ - Załącznik Cenowy-serwis IMOS, SCR, SNCR PGE GiEK ELR</dmsv2BaseDisplayName>
    <dmsv2SWPP2ObjectNumber xmlns="http://schemas.microsoft.com/sharepoint/v3">POST/GEK/CSS/FZR-ELR/06481/2025                   </dmsv2SWPP2ObjectNumber>
    <dmsv2SWPP2SumMD5 xmlns="http://schemas.microsoft.com/sharepoint/v3">1d3363ba90cf3475becc169cc730667a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698454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23908631</dmsv2BaseClientSystemDocumentID>
    <dmsv2BaseModifiedByID xmlns="http://schemas.microsoft.com/sharepoint/v3">14000949</dmsv2BaseModifiedByID>
    <dmsv2BaseCreatedByID xmlns="http://schemas.microsoft.com/sharepoint/v3">14000949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562CA4CF-4B01-4013-B34C-5F1E9F1AF805}"/>
</file>

<file path=customXml/itemProps2.xml><?xml version="1.0" encoding="utf-8"?>
<ds:datastoreItem xmlns:ds="http://schemas.openxmlformats.org/officeDocument/2006/customXml" ds:itemID="{98D95306-FC5F-4D83-9F5A-36CFF806FF5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3112A4B-1AF1-4774-80A3-F3CC587B0A8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121BEC8-456C-4334-8ACB-6CD197AE91D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cenowy</vt:lpstr>
      <vt:lpstr>Katalog czynności</vt:lpstr>
      <vt:lpstr>'Zał. cenowy'!Obszar_wydruku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Ożóg Jakub [PGE GiEK O.El.Rybnik]</dc:creator>
  <cp:lastModifiedBy>Wojaczek Jolanta [PGE GiEK S.A.]</cp:lastModifiedBy>
  <dcterms:created xsi:type="dcterms:W3CDTF">2022-02-16T12:10:59Z</dcterms:created>
  <dcterms:modified xsi:type="dcterms:W3CDTF">2025-11-26T12:18:55Z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e8c3da08-0ae4-482d-9bb6-4418efe31c19</vt:lpwstr>
  </property>
  <property fmtid="{D5CDD505-2E9C-101B-9397-08002B2CF9AE}" pid="4" name="MSIP_Label_ae670d91-bac0-4b54-ac76-602b596fb37b_Enabled">
    <vt:lpwstr>true</vt:lpwstr>
  </property>
  <property fmtid="{D5CDD505-2E9C-101B-9397-08002B2CF9AE}" pid="5" name="MSIP_Label_ae670d91-bac0-4b54-ac76-602b596fb37b_SetDate">
    <vt:lpwstr>2025-11-19T11:39:04Z</vt:lpwstr>
  </property>
  <property fmtid="{D5CDD505-2E9C-101B-9397-08002B2CF9AE}" pid="6" name="MSIP_Label_ae670d91-bac0-4b54-ac76-602b596fb37b_Method">
    <vt:lpwstr>Privileged</vt:lpwstr>
  </property>
  <property fmtid="{D5CDD505-2E9C-101B-9397-08002B2CF9AE}" pid="7" name="MSIP_Label_ae670d91-bac0-4b54-ac76-602b596fb37b_Name">
    <vt:lpwstr>Do użytku wewnętrznego</vt:lpwstr>
  </property>
  <property fmtid="{D5CDD505-2E9C-101B-9397-08002B2CF9AE}" pid="8" name="MSIP_Label_ae670d91-bac0-4b54-ac76-602b596fb37b_SiteId">
    <vt:lpwstr>e9895a11-04dc-4848-aa12-7fca9faefb60</vt:lpwstr>
  </property>
  <property fmtid="{D5CDD505-2E9C-101B-9397-08002B2CF9AE}" pid="9" name="MSIP_Label_ae670d91-bac0-4b54-ac76-602b596fb37b_ActionId">
    <vt:lpwstr>05e5ae63-8b42-4e4e-b884-671e7a9947f8</vt:lpwstr>
  </property>
  <property fmtid="{D5CDD505-2E9C-101B-9397-08002B2CF9AE}" pid="10" name="MSIP_Label_ae670d91-bac0-4b54-ac76-602b596fb37b_ContentBits">
    <vt:lpwstr>1</vt:lpwstr>
  </property>
</Properties>
</file>